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202300"/>
  <mc:AlternateContent xmlns:mc="http://schemas.openxmlformats.org/markup-compatibility/2006">
    <mc:Choice Requires="x15">
      <x15ac:absPath xmlns:x15ac="http://schemas.microsoft.com/office/spreadsheetml/2010/11/ac" url="C:\Users\ParkerThayer\Documents\"/>
    </mc:Choice>
  </mc:AlternateContent>
  <xr:revisionPtr revIDLastSave="0" documentId="13_ncr:1_{DB31BCF9-2368-4684-B9F3-80400043B4AF}" xr6:coauthVersionLast="47" xr6:coauthVersionMax="47" xr10:uidLastSave="{00000000-0000-0000-0000-000000000000}"/>
  <bookViews>
    <workbookView xWindow="-110" yWindow="-110" windowWidth="22780" windowHeight="14540" xr2:uid="{9F79FC74-6CE7-4A0A-B50B-493251B6B7E1}"/>
  </bookViews>
  <sheets>
    <sheet name="New Venture Fund" sheetId="1" r:id="rId1"/>
    <sheet name="Sixteen Thirty Fund" sheetId="2" r:id="rId2"/>
    <sheet name="Windward Fund" sheetId="3" r:id="rId3"/>
    <sheet name="Hopewell Fund" sheetId="4" r:id="rId4"/>
  </sheets>
  <calcPr calcId="191029"/>
  <pivotCaches>
    <pivotCache cacheId="15" r:id="rId5"/>
    <pivotCache cacheId="19" r:id="rId6"/>
    <pivotCache cacheId="23" r:id="rId7"/>
    <pivotCache cacheId="56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4" l="1"/>
  <c r="K4" i="4"/>
  <c r="B150" i="3"/>
  <c r="K4" i="3"/>
  <c r="K4" i="2"/>
  <c r="B45" i="2"/>
  <c r="K4" i="1"/>
</calcChain>
</file>

<file path=xl/sharedStrings.xml><?xml version="1.0" encoding="utf-8"?>
<sst xmlns="http://schemas.openxmlformats.org/spreadsheetml/2006/main" count="885" uniqueCount="219">
  <si>
    <t>Amalgamated Charitable Foundation Inc</t>
  </si>
  <si>
    <t>Aphorism Foundation</t>
  </si>
  <si>
    <t>All Americans Vote</t>
  </si>
  <si>
    <t>Annie E Casey Foundation</t>
  </si>
  <si>
    <t>Ascendium Education Solutions</t>
  </si>
  <si>
    <t>Barr Foundation</t>
  </si>
  <si>
    <t>Bernard and Anne Spitzer Charitable Trust</t>
  </si>
  <si>
    <t>Bill and Melinda Gates Foundation</t>
  </si>
  <si>
    <t>Blue Meridian Partners</t>
  </si>
  <si>
    <t>Carnegie Corporation of New York</t>
  </si>
  <si>
    <t>Catena Foundation</t>
  </si>
  <si>
    <t>Center for Tech and Civic Life</t>
  </si>
  <si>
    <t>Chan Zuckerberg Initiative Foundation</t>
  </si>
  <si>
    <t>Climate Imperative Foundation</t>
  </si>
  <si>
    <t>Climateworks Foundation</t>
  </si>
  <si>
    <t>Craig and Susan Mccaw Foundation</t>
  </si>
  <si>
    <t>Crankstart Foundation</t>
  </si>
  <si>
    <t>David and Lucile Packard Foundation</t>
  </si>
  <si>
    <t>Democracy Fund Inc</t>
  </si>
  <si>
    <t>Fidelity Investments Charitable Gift Fund</t>
  </si>
  <si>
    <t>Ford Foundation</t>
  </si>
  <si>
    <t>Foundation for A Just Society</t>
  </si>
  <si>
    <t>Foundation to Promote Open Society</t>
  </si>
  <si>
    <t>Goldman Sachs Philanthropy Fund</t>
  </si>
  <si>
    <t>Gordon E and Betty I Morre Foundation</t>
  </si>
  <si>
    <t>The Grantham Foundation For The Protection Of The Environment</t>
  </si>
  <si>
    <t>Heising Simons Foundation</t>
  </si>
  <si>
    <t>ImpactAssets</t>
  </si>
  <si>
    <t>James Irvine Foundation</t>
  </si>
  <si>
    <t>Jewish Community Federation of S F Marin Peninsula &amp; Sonoma Counties</t>
  </si>
  <si>
    <t>John D &amp; Catherine T MacArthur Foundation</t>
  </si>
  <si>
    <t>Johnathan Logan Family Foundation</t>
  </si>
  <si>
    <t>Joyce Foundation</t>
  </si>
  <si>
    <t>The Jpb Foundation</t>
  </si>
  <si>
    <t>Jp Morgan Chase Foundation</t>
  </si>
  <si>
    <t>Klarman Foundation</t>
  </si>
  <si>
    <t>Kresge Foundation</t>
  </si>
  <si>
    <t>Laura and John Arnold Foundation</t>
  </si>
  <si>
    <t>Loud Hound Foundation</t>
  </si>
  <si>
    <t>Marguerite Casey Foundation</t>
  </si>
  <si>
    <t>Massachusetts Higher Education Assistance Corporation</t>
  </si>
  <si>
    <t>Mastercard Impact Fund</t>
  </si>
  <si>
    <t>McKnight Foundation</t>
  </si>
  <si>
    <t>Merle Chambers Fund</t>
  </si>
  <si>
    <t>Yellow Chair Foundation</t>
  </si>
  <si>
    <t>Wend Ii Inc</t>
  </si>
  <si>
    <t>Walton Family Foundation Inc.</t>
  </si>
  <si>
    <t>W K Kellogg Foundation</t>
  </si>
  <si>
    <t>Windward Fund</t>
  </si>
  <si>
    <t>William &amp; Flora Hewlett Foundation</t>
  </si>
  <si>
    <t>Wellspring Philantropic Fund</t>
  </si>
  <si>
    <t>Waverley Street Foundation</t>
  </si>
  <si>
    <t>Wallace Global Fund II</t>
  </si>
  <si>
    <t>Wallace Genetic Foundation Ii Inc</t>
  </si>
  <si>
    <t>Vanguard Charitable Endowment Program</t>
  </si>
  <si>
    <t>Robert Wood Johnson Foundation</t>
  </si>
  <si>
    <t>Pew Charitable Trusts</t>
  </si>
  <si>
    <t>Tull Fam Foundation</t>
  </si>
  <si>
    <t>Tides Foundation</t>
  </si>
  <si>
    <t>The Thiel Foundation</t>
  </si>
  <si>
    <t>The Sentry Org</t>
  </si>
  <si>
    <t>William Penn Foundation</t>
  </si>
  <si>
    <t>The Susan Thompson Buffet Foundation</t>
  </si>
  <si>
    <t>Sobrato Foundation</t>
  </si>
  <si>
    <t>Skoll  Foundation</t>
  </si>
  <si>
    <t>Schmidt Family Foundation</t>
  </si>
  <si>
    <t>San Francisco Foundation</t>
  </si>
  <si>
    <t>Rockefeller Foundation</t>
  </si>
  <si>
    <t>Pershing Square Foundation</t>
  </si>
  <si>
    <t>Patrick McGovern Foundation</t>
  </si>
  <si>
    <t>Melville Chairtable Trust</t>
  </si>
  <si>
    <t>Wyss Foundation</t>
  </si>
  <si>
    <t>Grantor</t>
  </si>
  <si>
    <t>Amount</t>
  </si>
  <si>
    <t>Year</t>
  </si>
  <si>
    <t>Catalyst4 Inc</t>
  </si>
  <si>
    <t>Center For Voter Information</t>
  </si>
  <si>
    <t>Chan Zuckerberg Initiative Advocacy</t>
  </si>
  <si>
    <t>Defending Democracy Together</t>
  </si>
  <si>
    <t>Democracy Fund Voice Inc</t>
  </si>
  <si>
    <t>Fwd Us Inc</t>
  </si>
  <si>
    <t>Heising Simons Action Fund</t>
  </si>
  <si>
    <t>Hopewell Fund</t>
  </si>
  <si>
    <t>Inatai Foundation</t>
  </si>
  <si>
    <t>Long Ridge Action Fund</t>
  </si>
  <si>
    <t>New Venture Fund</t>
  </si>
  <si>
    <t>North Fund</t>
  </si>
  <si>
    <t>Open Society Policy Center Inc</t>
  </si>
  <si>
    <t>Patriotic Republic</t>
  </si>
  <si>
    <t>Sjs Partners Inc</t>
  </si>
  <si>
    <t>The Fairness Project</t>
  </si>
  <si>
    <t>Tides Advocacy</t>
  </si>
  <si>
    <t>Wellness Advocacy Fund</t>
  </si>
  <si>
    <t xml:space="preserve">Amount </t>
  </si>
  <si>
    <t xml:space="preserve">Amalgamated Charitable Foundation </t>
  </si>
  <si>
    <t xml:space="preserve">Benificus Foundation </t>
  </si>
  <si>
    <t xml:space="preserve">Bloomberg Family Foundation </t>
  </si>
  <si>
    <t>Breakthrough Energy Foundation</t>
  </si>
  <si>
    <t xml:space="preserve">Catena Foundation </t>
  </si>
  <si>
    <t xml:space="preserve">Chan Zuckerberg Initiative Foundation </t>
  </si>
  <si>
    <t xml:space="preserve">Climate Imperative Foundation </t>
  </si>
  <si>
    <t xml:space="preserve">David and Lucille Packard Foundation </t>
  </si>
  <si>
    <t>Donald A. Pels Charitable Trust</t>
  </si>
  <si>
    <t xml:space="preserve">Esb Charitable Foundation </t>
  </si>
  <si>
    <t xml:space="preserve">Fidelity Investments Charitable Gift Fund </t>
  </si>
  <si>
    <t xml:space="preserve">Foundation to Promote Open Society </t>
  </si>
  <si>
    <t xml:space="preserve">Gordon E and Betty I Moore Foundation </t>
  </si>
  <si>
    <t xml:space="preserve">Hampshire Foundation </t>
  </si>
  <si>
    <t xml:space="preserve">Hopewell Fund </t>
  </si>
  <si>
    <t xml:space="preserve">Jacob and Valeria Langeloth Foundation </t>
  </si>
  <si>
    <t xml:space="preserve">Jewish Federation of Metropolitan Chicago </t>
  </si>
  <si>
    <t xml:space="preserve">John D and Catherine T Macarthur Foundation </t>
  </si>
  <si>
    <t xml:space="preserve">JPB Foundation </t>
  </si>
  <si>
    <t xml:space="preserve">Kissick Family Foundation </t>
  </si>
  <si>
    <t xml:space="preserve">Kresge Foundation </t>
  </si>
  <si>
    <t>Laural Foundation</t>
  </si>
  <si>
    <t xml:space="preserve">League of Conservation Voters </t>
  </si>
  <si>
    <t>Mcknight Foundation</t>
  </si>
  <si>
    <t xml:space="preserve">National Philanthropic Trust </t>
  </si>
  <si>
    <t xml:space="preserve">Northlight Foundation Inc </t>
  </si>
  <si>
    <t xml:space="preserve">Overlook International Foundation </t>
  </si>
  <si>
    <t xml:space="preserve">Pew Charitable Trusts </t>
  </si>
  <si>
    <t>Quadrivium</t>
  </si>
  <si>
    <t>Resources Legacy Fund</t>
  </si>
  <si>
    <t xml:space="preserve">Rockefeller Foundation </t>
  </si>
  <si>
    <t xml:space="preserve">Rockefeller Philanthropy Advisors </t>
  </si>
  <si>
    <t xml:space="preserve">Schwab Charitable Fund </t>
  </si>
  <si>
    <t xml:space="preserve">Sequoia Climate Fund </t>
  </si>
  <si>
    <t xml:space="preserve">Sergey Brin Family Foundation </t>
  </si>
  <si>
    <t xml:space="preserve">Silicon Valley Community Foundation </t>
  </si>
  <si>
    <t xml:space="preserve">Skoll Foundation </t>
  </si>
  <si>
    <t xml:space="preserve">Skoll Fund </t>
  </si>
  <si>
    <t xml:space="preserve">Sobrato Foundation </t>
  </si>
  <si>
    <t>Stolte Family Foundation</t>
  </si>
  <si>
    <t xml:space="preserve">Stolte Family Foundation </t>
  </si>
  <si>
    <t xml:space="preserve">The Grantham Foundation for the Protection of the Environment </t>
  </si>
  <si>
    <t xml:space="preserve">The V Kann Rasmussen Foundation </t>
  </si>
  <si>
    <t xml:space="preserve">Tides Foundation </t>
  </si>
  <si>
    <t xml:space="preserve">United States Energy Foundation </t>
  </si>
  <si>
    <t>Wallace Global Fund</t>
  </si>
  <si>
    <t xml:space="preserve">Wallace Global Fund </t>
  </si>
  <si>
    <t xml:space="preserve">Walton Family Foundation </t>
  </si>
  <si>
    <t xml:space="preserve">Waverley Street Foundation </t>
  </si>
  <si>
    <t xml:space="preserve">Wellspring Philanthropic Fund </t>
  </si>
  <si>
    <t xml:space="preserve">William &amp; Flora Hewlett Foundation </t>
  </si>
  <si>
    <t>World Wildlife Fund Inc</t>
  </si>
  <si>
    <t xml:space="preserve">Yellow Chair Foundation </t>
  </si>
  <si>
    <t xml:space="preserve">Zegar Family Foundation </t>
  </si>
  <si>
    <t xml:space="preserve">Alfred P Sloan Foundation </t>
  </si>
  <si>
    <t xml:space="preserve">Alumbra Innovations Foundation </t>
  </si>
  <si>
    <t>American Online Giving Foundation Inc</t>
  </si>
  <si>
    <t xml:space="preserve">California Community Foundation </t>
  </si>
  <si>
    <t xml:space="preserve">Chicago Community Trust </t>
  </si>
  <si>
    <t>Childrens Investment Fund Foundation</t>
  </si>
  <si>
    <t>David and Lucille Packard Foundation</t>
  </si>
  <si>
    <t xml:space="preserve">Democracy Fund </t>
  </si>
  <si>
    <t>Diane and Dorothy Brooks Foundation</t>
  </si>
  <si>
    <t>Educational Foundation of America</t>
  </si>
  <si>
    <t xml:space="preserve">Fair Fight Action Inc </t>
  </si>
  <si>
    <t xml:space="preserve">Ford Foundation </t>
  </si>
  <si>
    <t xml:space="preserve">Foundation for the Charlotte Jewish Community </t>
  </si>
  <si>
    <t xml:space="preserve">Goldman Sachs Philanthropy Fund </t>
  </si>
  <si>
    <t xml:space="preserve">Impactassets Inc </t>
  </si>
  <si>
    <t xml:space="preserve">John D &amp; Catherine T Macarthur Foundation </t>
  </si>
  <si>
    <t xml:space="preserve">John Pritzker Family Fund </t>
  </si>
  <si>
    <t xml:space="preserve">John S and James L Knight Foundation </t>
  </si>
  <si>
    <t>JPB Foundation</t>
  </si>
  <si>
    <t>Katie Mcgrath and J J Abrams Family Foundation</t>
  </si>
  <si>
    <t xml:space="preserve">Klarman Family Foundation </t>
  </si>
  <si>
    <t xml:space="preserve">Leonard and Sophie Davis Fund </t>
  </si>
  <si>
    <t xml:space="preserve">Lisa and Douglas Goldman Fund </t>
  </si>
  <si>
    <t xml:space="preserve">Loud Hound Foundation </t>
  </si>
  <si>
    <t xml:space="preserve">Marin Community Foundation </t>
  </si>
  <si>
    <t xml:space="preserve">Melville Charitable Trust Inc </t>
  </si>
  <si>
    <t xml:space="preserve">Merle Chambers Fund </t>
  </si>
  <si>
    <t>Morningstar Philanthropic Foundation</t>
  </si>
  <si>
    <t xml:space="preserve">New Venture Fund </t>
  </si>
  <si>
    <t>Northrop Grumman Foundation</t>
  </si>
  <si>
    <t xml:space="preserve">Novo Foundation </t>
  </si>
  <si>
    <t xml:space="preserve">Omidyar Network Fund Inc </t>
  </si>
  <si>
    <t>Open Society Foundations</t>
  </si>
  <si>
    <t xml:space="preserve">Orange County Community Foundation </t>
  </si>
  <si>
    <t xml:space="preserve">P M Allen Family Foundation </t>
  </si>
  <si>
    <t xml:space="preserve">Panorama Global </t>
  </si>
  <si>
    <t xml:space="preserve">Planned Parenthood Federation of America </t>
  </si>
  <si>
    <t xml:space="preserve">Pohlad Family Foundation </t>
  </si>
  <si>
    <t xml:space="preserve">Sandler Foundation </t>
  </si>
  <si>
    <t>Schwab Charitable Fund</t>
  </si>
  <si>
    <t xml:space="preserve">Seattle Foundation </t>
  </si>
  <si>
    <t xml:space="preserve">Sherwood Foundation </t>
  </si>
  <si>
    <t>Susan Thompson Buffett Foundation</t>
  </si>
  <si>
    <t xml:space="preserve">Tara Health Foundation </t>
  </si>
  <si>
    <t xml:space="preserve">Voter Participation Center </t>
  </si>
  <si>
    <t xml:space="preserve">Voter Registration Project </t>
  </si>
  <si>
    <t xml:space="preserve">W K Kellogg Foundation </t>
  </si>
  <si>
    <t xml:space="preserve">Wellspring Philanthropic Fund Inc </t>
  </si>
  <si>
    <t xml:space="preserve">Wend lI Inc </t>
  </si>
  <si>
    <t xml:space="preserve">Windward Fund </t>
  </si>
  <si>
    <t>Grand Total</t>
  </si>
  <si>
    <t>Sum of Amount</t>
  </si>
  <si>
    <t>Berger Action Fund</t>
  </si>
  <si>
    <t>Total Reported Revenue 2019-22:</t>
  </si>
  <si>
    <t>Percent of Total Recorded in Table:</t>
  </si>
  <si>
    <t>Total Recorded in Table:</t>
  </si>
  <si>
    <t>% of total</t>
  </si>
  <si>
    <t>Total Reported Revenue 2018-22:</t>
  </si>
  <si>
    <t>Silicon Valley Community Foundation</t>
  </si>
  <si>
    <t>NEO Philanthropy</t>
  </si>
  <si>
    <t>NoVo Foundation</t>
  </si>
  <si>
    <t>Sandler Foundation</t>
  </si>
  <si>
    <t>Open Society Policy Center</t>
  </si>
  <si>
    <t>Sean N Parker Foundation</t>
  </si>
  <si>
    <t>Skoll Fund</t>
  </si>
  <si>
    <t>Charles and Lynn Schusterman Family Foundation</t>
  </si>
  <si>
    <t>Bloomberg Family Foundation</t>
  </si>
  <si>
    <t>Rockefeller Philanthropy Advisors</t>
  </si>
  <si>
    <t>Leona M &amp; Harry B Helmsley Charitable Trust</t>
  </si>
  <si>
    <t>Omidyar Network Fund</t>
  </si>
  <si>
    <t>Surdna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</si>
</sst>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2"/>
      <name val="Aptos Narrow"/>
      <family val="2"/>
      <scheme val="minor"/>
    </font>
    <font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1" applyFont="1"/>
    <xf numFmtId="44" fontId="2" fillId="0" borderId="0" xfId="1" applyFont="1"/>
    <xf numFmtId="0" fontId="0" fillId="0" borderId="0" xfId="0" applyFill="1"/>
    <xf numFmtId="44" fontId="0" fillId="0" borderId="0" xfId="1" applyFont="1" applyFill="1"/>
    <xf numFmtId="0" fontId="0" fillId="0" borderId="0" xfId="0" applyFill="1" applyAlignment="1">
      <alignment wrapText="1"/>
    </xf>
    <xf numFmtId="44" fontId="3" fillId="0" borderId="0" xfId="1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 applyFill="1"/>
    <xf numFmtId="0" fontId="4" fillId="0" borderId="0" xfId="0" applyFont="1"/>
    <xf numFmtId="6" fontId="0" fillId="0" borderId="0" xfId="0" applyNumberFormat="1"/>
    <xf numFmtId="6" fontId="4" fillId="0" borderId="0" xfId="0" applyNumberFormat="1" applyFont="1"/>
    <xf numFmtId="0" fontId="4" fillId="2" borderId="0" xfId="0" applyFont="1" applyFill="1"/>
    <xf numFmtId="6" fontId="0" fillId="2" borderId="0" xfId="0" applyNumberFormat="1" applyFill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9" fontId="0" fillId="0" borderId="0" xfId="2" applyFont="1" applyFill="1"/>
    <xf numFmtId="0" fontId="2" fillId="0" borderId="2" xfId="0" applyFont="1" applyFill="1" applyBorder="1"/>
    <xf numFmtId="44" fontId="2" fillId="0" borderId="3" xfId="1" applyFont="1" applyFill="1" applyBorder="1"/>
    <xf numFmtId="0" fontId="2" fillId="0" borderId="4" xfId="0" applyFont="1" applyFill="1" applyBorder="1"/>
    <xf numFmtId="44" fontId="2" fillId="0" borderId="5" xfId="1" applyFont="1" applyFill="1" applyBorder="1"/>
    <xf numFmtId="0" fontId="2" fillId="0" borderId="6" xfId="0" applyFont="1" applyFill="1" applyBorder="1"/>
    <xf numFmtId="9" fontId="2" fillId="0" borderId="7" xfId="2" applyFont="1" applyFill="1" applyBorder="1"/>
    <xf numFmtId="164" fontId="2" fillId="0" borderId="0" xfId="0" applyNumberFormat="1" applyFont="1"/>
    <xf numFmtId="6" fontId="2" fillId="0" borderId="0" xfId="0" applyNumberFormat="1" applyFont="1"/>
    <xf numFmtId="44" fontId="1" fillId="0" borderId="0" xfId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ker Thayer" refreshedDate="45384.729479861111" createdVersion="8" refreshedVersion="8" minRefreshableVersion="3" recordCount="43" xr:uid="{87055D51-BDF7-454B-BCF9-A5FC6E38DB84}">
  <cacheSource type="worksheet">
    <worksheetSource ref="A1:C44" sheet="Sixteen Thirty Fund"/>
  </cacheSource>
  <cacheFields count="3">
    <cacheField name="Grantor" numFmtId="0">
      <sharedItems count="20">
        <s v="Catalyst4 Inc"/>
        <s v="Center For Voter Information"/>
        <s v="Chan Zuckerberg Initiative Advocacy"/>
        <s v="Defending Democracy Together"/>
        <s v="Democracy Fund Voice Inc"/>
        <s v="Fwd Us Inc"/>
        <s v="Heising Simons Action Fund"/>
        <s v="Hopewell Fund"/>
        <s v="Inatai Foundation"/>
        <s v="Long Ridge Action Fund"/>
        <s v="New Venture Fund"/>
        <s v="North Fund"/>
        <s v="Open Society Policy Center Inc"/>
        <s v="Patriotic Republic"/>
        <s v="Sjs Partners Inc"/>
        <s v="The Fairness Project"/>
        <s v="Tides Advocacy"/>
        <s v="Wellness Advocacy Fund"/>
        <s v="Windward Fund"/>
        <s v="Berger Action Fund"/>
      </sharedItems>
    </cacheField>
    <cacheField name="Amount" numFmtId="164">
      <sharedItems containsSemiMixedTypes="0" containsString="0" containsNumber="1" containsInteger="1" minValue="450000" maxValue="86234295"/>
    </cacheField>
    <cacheField name="Year" numFmtId="0">
      <sharedItems containsSemiMixedTypes="0" containsString="0" containsNumber="1" containsInteger="1" minValue="2019" maxValue="20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ker Thayer" refreshedDate="45384.734580902776" createdVersion="8" refreshedVersion="8" minRefreshableVersion="3" recordCount="148" xr:uid="{D71298F6-4D1B-4CD7-BD01-7223CBC24592}">
  <cacheSource type="worksheet">
    <worksheetSource ref="A1:C149" sheet="Windward Fund"/>
  </cacheSource>
  <cacheFields count="3">
    <cacheField name="Grantor" numFmtId="0">
      <sharedItems count="59">
        <s v="Amalgamated Charitable Foundation "/>
        <s v="Benificus Foundation "/>
        <s v="Bloomberg Family Foundation "/>
        <s v="Breakthrough Energy Foundation"/>
        <s v="Carnegie Corporation of New York"/>
        <s v="Catena Foundation "/>
        <s v="Chan Zuckerberg Initiative Foundation "/>
        <s v="Climate Imperative Foundation "/>
        <s v="Climateworks Foundation"/>
        <s v="David and Lucille Packard Foundation "/>
        <s v="Donald A. Pels Charitable Trust"/>
        <s v="Esb Charitable Foundation "/>
        <s v="Fidelity Investments Charitable Gift Fund "/>
        <s v="Ford Foundation"/>
        <s v="Foundation to Promote Open Society "/>
        <s v="Gordon E and Betty I Moore Foundation "/>
        <s v="Hampshire Foundation "/>
        <s v="Hopewell Fund "/>
        <s v="Jacob and Valeria Langeloth Foundation "/>
        <s v="Jewish Federation of Metropolitan Chicago "/>
        <s v="John D and Catherine T Macarthur Foundation "/>
        <s v="JPB Foundation "/>
        <s v="Kissick Family Foundation "/>
        <s v="Kresge Foundation "/>
        <s v="Laural Foundation"/>
        <s v="League of Conservation Voters "/>
        <s v="Mcknight Foundation"/>
        <s v="National Philanthropic Trust "/>
        <s v="Northlight Foundation Inc "/>
        <s v="Overlook International Foundation "/>
        <s v="Pew Charitable Trusts "/>
        <s v="Quadrivium"/>
        <s v="Resources Legacy Fund"/>
        <s v="Rockefeller Foundation "/>
        <s v="Rockefeller Philanthropy Advisors "/>
        <s v="Schwab Charitable Fund "/>
        <s v="Sequoia Climate Fund "/>
        <s v="Sergey Brin Family Foundation "/>
        <s v="Silicon Valley Community Foundation "/>
        <s v="Skoll Foundation "/>
        <s v="Skoll Fund "/>
        <s v="Sobrato Foundation "/>
        <s v="Stolte Family Foundation"/>
        <s v="Stolte Family Foundation "/>
        <s v="The Grantham Foundation for the Protection of the Environment "/>
        <s v="The V Kann Rasmussen Foundation "/>
        <s v="Tides Foundation "/>
        <s v="United States Energy Foundation "/>
        <s v="W K Kellogg Foundation"/>
        <s v="Wallace Global Fund"/>
        <s v="Wallace Global Fund "/>
        <s v="Walton Family Foundation "/>
        <s v="Waverley Street Foundation "/>
        <s v="Wellspring Philanthropic Fund "/>
        <s v="William &amp; Flora Hewlett Foundation"/>
        <s v="William &amp; Flora Hewlett Foundation "/>
        <s v="World Wildlife Fund Inc"/>
        <s v="Yellow Chair Foundation "/>
        <s v="Zegar Family Foundation "/>
      </sharedItems>
    </cacheField>
    <cacheField name="Amount " numFmtId="6">
      <sharedItems containsSemiMixedTypes="0" containsString="0" containsNumber="1" containsInteger="1" minValue="10000" maxValue="17000000"/>
    </cacheField>
    <cacheField name="Year" numFmtId="0">
      <sharedItems containsSemiMixedTypes="0" containsString="0" containsNumber="1" containsInteger="1" minValue="2018" maxValue="20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ker Thayer" refreshedDate="45384.737601273147" createdVersion="8" refreshedVersion="8" minRefreshableVersion="3" recordCount="193" xr:uid="{2CF8A00D-715F-4253-81E8-A4357CA7E30C}">
  <cacheSource type="worksheet">
    <worksheetSource ref="A1:C194" sheet="Hopewell Fund"/>
  </cacheSource>
  <cacheFields count="3">
    <cacheField name="Grantor" numFmtId="0">
      <sharedItems count="67">
        <s v="Alfred P Sloan Foundation "/>
        <s v="Alumbra Innovations Foundation "/>
        <s v="Amalgamated Charitable Foundation "/>
        <s v="American Online Giving Foundation Inc"/>
        <s v="Bernard and Anne Spitzer Charitable Trust"/>
        <s v="California Community Foundation "/>
        <s v="Catena Foundation "/>
        <s v="Chicago Community Trust "/>
        <s v="Childrens Investment Fund Foundation"/>
        <s v="David and Lucille Packard Foundation"/>
        <s v="David and Lucille Packard Foundation "/>
        <s v="Democracy Fund "/>
        <s v="Diane and Dorothy Brooks Foundation"/>
        <s v="Educational Foundation of America"/>
        <s v="Fair Fight Action Inc "/>
        <s v="Fidelity Investments Charitable Gift Fund "/>
        <s v="Ford Foundation "/>
        <s v="Foundation for the Charlotte Jewish Community "/>
        <s v="Foundation to Promote Open Society"/>
        <s v="Goldman Sachs Philanthropy Fund "/>
        <s v="Gordon E and Betty I Moore Foundation "/>
        <s v="Heising Simons Foundation"/>
        <s v="Impactassets Inc "/>
        <s v="John D &amp; Catherine T Macarthur Foundation "/>
        <s v="John Pritzker Family Fund "/>
        <s v="John S and James L Knight Foundation "/>
        <s v="JPB Foundation"/>
        <s v="Katie Mcgrath and J J Abrams Family Foundation"/>
        <s v="Klarman Family Foundation "/>
        <s v="Leonard and Sophie Davis Fund "/>
        <s v="Lisa and Douglas Goldman Fund "/>
        <s v="Loud Hound Foundation "/>
        <s v="Marin Community Foundation "/>
        <s v="Melville Charitable Trust Inc "/>
        <s v="Merle Chambers Fund "/>
        <s v="Morningstar Philanthropic Foundation"/>
        <s v="National Philanthropic Trust "/>
        <s v="New Venture Fund "/>
        <s v="Northrop Grumman Foundation"/>
        <s v="Novo Foundation "/>
        <s v="Omidyar Network Fund Inc "/>
        <s v="Open Society Foundations"/>
        <s v="Orange County Community Foundation "/>
        <s v="P M Allen Family Foundation "/>
        <s v="Panorama Global "/>
        <s v="Planned Parenthood Federation of America "/>
        <s v="Pohlad Family Foundation "/>
        <s v="Robert Wood Johnson Foundation"/>
        <s v="Rockefeller Foundation "/>
        <s v="Rockefeller Philanthropy Advisors "/>
        <s v="Sandler Foundation "/>
        <s v="Schwab Charitable Fund"/>
        <s v="Seattle Foundation "/>
        <s v="Sherwood Foundation "/>
        <s v="Silicon Valley Community Foundation "/>
        <s v="Susan Thompson Buffett Foundation"/>
        <s v="Tara Health Foundation "/>
        <s v="Tides Foundation"/>
        <s v="Vanguard Charitable Endowment Program"/>
        <s v="Voter Participation Center "/>
        <s v="Voter Registration Project "/>
        <s v="W K Kellogg Foundation "/>
        <s v="Wallace Global Fund"/>
        <s v="Wellspring Philanthropic Fund Inc "/>
        <s v="Wend lI Inc "/>
        <s v="William &amp; Flora Hewlett Foundation "/>
        <s v="Windward Fund "/>
      </sharedItems>
    </cacheField>
    <cacheField name="Amount" numFmtId="6">
      <sharedItems containsSemiMixedTypes="0" containsString="0" containsNumber="1" containsInteger="1" minValue="10000" maxValue="58300039"/>
    </cacheField>
    <cacheField name="Year" numFmtId="0">
      <sharedItems containsSemiMixedTypes="0" containsString="0" containsNumber="1" containsInteger="1" minValue="2018" maxValue="20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ker Thayer" refreshedDate="45392.494782986112" createdVersion="8" refreshedVersion="8" minRefreshableVersion="3" recordCount="230" xr:uid="{67D2DFED-1D16-4110-A0A9-8D81C670CD26}">
  <cacheSource type="worksheet">
    <worksheetSource ref="A1:C231" sheet="New Venture Fund"/>
  </cacheSource>
  <cacheFields count="3">
    <cacheField name="Grantor" numFmtId="0">
      <sharedItems containsBlank="1" count="86">
        <s v="Amalgamated Charitable Foundation Inc"/>
        <s v="Aphorism Foundation"/>
        <s v="All Americans Vote"/>
        <s v="Annie E Casey Foundation"/>
        <s v="Ascendium Education Solutions"/>
        <s v="Barr Foundation"/>
        <s v="Bernard and Anne Spitzer Charitable Trust"/>
        <s v="Bill and Melinda Gates Foundation"/>
        <s v="Blue Meridian Partners"/>
        <s v="Carnegie Corporation of New York"/>
        <s v="Catena Foundation"/>
        <s v="Center for Tech and Civic Life"/>
        <s v="Chan Zuckerberg Initiative Foundation"/>
        <s v="Climate Imperative Foundation"/>
        <s v="Climateworks Foundation"/>
        <s v="Craig and Susan Mccaw Foundation"/>
        <s v="Crankstart Foundation"/>
        <s v="David and Lucile Packard Foundation"/>
        <s v="Democracy Fund Inc"/>
        <s v="Fidelity Investments Charitable Gift Fund"/>
        <s v="Ford Foundation"/>
        <s v="Foundation for A Just Society"/>
        <s v="Foundation to Promote Open Society"/>
        <s v="Goldman Sachs Philanthropy Fund"/>
        <s v="Gordon E and Betty I Morre Foundation"/>
        <s v="The Grantham Foundation For The Protection Of The Environment"/>
        <s v="Heising Simons Foundation"/>
        <s v="ImpactAssets"/>
        <s v="James Irvine Foundation"/>
        <s v="Jewish Community Federation of S F Marin Peninsula &amp; Sonoma Counties"/>
        <s v="John D &amp; Catherine T MacArthur Foundation"/>
        <s v="Johnathan Logan Family Foundation"/>
        <s v="Joyce Foundation"/>
        <s v="The Jpb Foundation"/>
        <s v="Jp Morgan Chase Foundation"/>
        <s v="Klarman Foundation"/>
        <s v="Kresge Foundation"/>
        <s v="Laura and John Arnold Foundation"/>
        <s v="Loud Hound Foundation"/>
        <s v="Marguerite Casey Foundation"/>
        <s v="Massachusetts Higher Education Assistance Corporation"/>
        <s v="Mastercard Impact Fund"/>
        <s v="McKnight Foundation"/>
        <s v="Merle Chambers Fund"/>
        <s v="Yellow Chair Foundation"/>
        <s v="Wend Ii Inc"/>
        <s v="Walton Family Foundation Inc."/>
        <s v="W K Kellogg Foundation"/>
        <s v="Windward Fund"/>
        <s v="William &amp; Flora Hewlett Foundation"/>
        <s v="Wellspring Philantropic Fund"/>
        <s v="Waverley Street Foundation"/>
        <s v="Wallace Global Fund II"/>
        <s v="Wallace Genetic Foundation Ii Inc"/>
        <s v="Vanguard Charitable Endowment Program"/>
        <s v="Robert Wood Johnson Foundation"/>
        <s v="Pew Charitable Trusts"/>
        <s v="Tull Fam Foundation"/>
        <s v="Tides Foundation"/>
        <s v="The Thiel Foundation"/>
        <s v="The Sentry Org"/>
        <s v="William Penn Foundation"/>
        <s v="The Susan Thompson Buffet Foundation"/>
        <s v="Sobrato Foundation"/>
        <s v="Skoll  Foundation"/>
        <s v="Schmidt Family Foundation"/>
        <s v="San Francisco Foundation"/>
        <s v="Rockefeller Foundation"/>
        <s v="Pershing Square Foundation"/>
        <s v="Patrick McGovern Foundation"/>
        <s v="Melville Chairtable Trust"/>
        <s v="Wyss Foundation"/>
        <s v="Silicon Valley Community Foundation"/>
        <s v="NEO Philanthropy"/>
        <s v="NoVo Foundation"/>
        <s v="Sandler Foundation"/>
        <s v="Open Society Policy Center"/>
        <s v="Sean N Parker Foundation"/>
        <s v="Skoll Fund"/>
        <s v="Charles and Lynn Schusterman Family Foundation"/>
        <s v="Bloomberg Family Foundation"/>
        <s v="Rockefeller Philanthropy Advisors"/>
        <s v="Leona M &amp; Harry B Helmsley Charitable Trust"/>
        <s v="Omidyar Network Fund"/>
        <s v="Surdna Foundation"/>
        <m u="1"/>
      </sharedItems>
    </cacheField>
    <cacheField name="Amount" numFmtId="44">
      <sharedItems containsSemiMixedTypes="0" containsString="0" containsNumber="1" containsInteger="1" minValue="500000" maxValue="119192500"/>
    </cacheField>
    <cacheField name="Year" numFmtId="0">
      <sharedItems containsSemiMixedTypes="0" containsString="0" containsNumber="1" containsInteger="1" minValue="2019" maxValue="20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">
  <r>
    <x v="0"/>
    <n v="7000000"/>
    <n v="2022"/>
  </r>
  <r>
    <x v="1"/>
    <n v="500000"/>
    <n v="2020"/>
  </r>
  <r>
    <x v="2"/>
    <n v="7342000"/>
    <n v="2019"/>
  </r>
  <r>
    <x v="3"/>
    <n v="500000"/>
    <n v="2021"/>
  </r>
  <r>
    <x v="4"/>
    <n v="1050000"/>
    <n v="2019"/>
  </r>
  <r>
    <x v="4"/>
    <n v="6487000"/>
    <n v="2020"/>
  </r>
  <r>
    <x v="4"/>
    <n v="500000"/>
    <n v="2021"/>
  </r>
  <r>
    <x v="4"/>
    <n v="3300000"/>
    <n v="2022"/>
  </r>
  <r>
    <x v="5"/>
    <n v="2000000"/>
    <n v="2021"/>
  </r>
  <r>
    <x v="6"/>
    <n v="2100000"/>
    <n v="2020"/>
  </r>
  <r>
    <x v="6"/>
    <n v="500000"/>
    <n v="2022"/>
  </r>
  <r>
    <x v="7"/>
    <n v="3060248"/>
    <n v="2019"/>
  </r>
  <r>
    <x v="7"/>
    <n v="7024000"/>
    <n v="2022"/>
  </r>
  <r>
    <x v="7"/>
    <n v="3087645"/>
    <n v="2021"/>
  </r>
  <r>
    <x v="7"/>
    <n v="3827001"/>
    <n v="2020"/>
  </r>
  <r>
    <x v="8"/>
    <n v="500000"/>
    <n v="2021"/>
  </r>
  <r>
    <x v="8"/>
    <n v="700000"/>
    <n v="2022"/>
  </r>
  <r>
    <x v="9"/>
    <n v="500000"/>
    <n v="2021"/>
  </r>
  <r>
    <x v="10"/>
    <n v="33013025"/>
    <n v="2019"/>
  </r>
  <r>
    <x v="10"/>
    <n v="27270554"/>
    <n v="2021"/>
  </r>
  <r>
    <x v="10"/>
    <n v="34770000"/>
    <n v="2022"/>
  </r>
  <r>
    <x v="10"/>
    <n v="86234295"/>
    <n v="2020"/>
  </r>
  <r>
    <x v="11"/>
    <n v="5650000"/>
    <n v="2022"/>
  </r>
  <r>
    <x v="11"/>
    <n v="1900000"/>
    <n v="2021"/>
  </r>
  <r>
    <x v="11"/>
    <n v="800000"/>
    <n v="2020"/>
  </r>
  <r>
    <x v="12"/>
    <n v="9600000"/>
    <n v="2019"/>
  </r>
  <r>
    <x v="12"/>
    <n v="16955000"/>
    <n v="2020"/>
  </r>
  <r>
    <x v="12"/>
    <n v="23780000"/>
    <n v="2021"/>
  </r>
  <r>
    <x v="12"/>
    <n v="9650000"/>
    <n v="2022"/>
  </r>
  <r>
    <x v="13"/>
    <n v="2000000"/>
    <n v="2019"/>
  </r>
  <r>
    <x v="14"/>
    <n v="1500000"/>
    <n v="2022"/>
  </r>
  <r>
    <x v="14"/>
    <n v="500000"/>
    <n v="2021"/>
  </r>
  <r>
    <x v="15"/>
    <n v="500000"/>
    <n v="2019"/>
  </r>
  <r>
    <x v="16"/>
    <n v="4112700"/>
    <n v="2020"/>
  </r>
  <r>
    <x v="16"/>
    <n v="1050000"/>
    <n v="2022"/>
  </r>
  <r>
    <x v="17"/>
    <n v="550000"/>
    <n v="2022"/>
  </r>
  <r>
    <x v="17"/>
    <n v="450000"/>
    <n v="2021"/>
  </r>
  <r>
    <x v="18"/>
    <n v="500000"/>
    <n v="2021"/>
  </r>
  <r>
    <x v="18"/>
    <n v="500000"/>
    <n v="2020"/>
  </r>
  <r>
    <x v="19"/>
    <n v="42450000"/>
    <n v="2021"/>
  </r>
  <r>
    <x v="19"/>
    <n v="34907000"/>
    <n v="2019"/>
  </r>
  <r>
    <x v="19"/>
    <n v="31000000"/>
    <n v="2020"/>
  </r>
  <r>
    <x v="19"/>
    <n v="35000000"/>
    <n v="202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">
  <r>
    <x v="0"/>
    <n v="10000"/>
    <n v="2020"/>
  </r>
  <r>
    <x v="0"/>
    <n v="474000"/>
    <n v="2022"/>
  </r>
  <r>
    <x v="1"/>
    <n v="514025"/>
    <n v="2022"/>
  </r>
  <r>
    <x v="2"/>
    <n v="1000000"/>
    <n v="2022"/>
  </r>
  <r>
    <x v="3"/>
    <n v="15000000"/>
    <n v="2021"/>
  </r>
  <r>
    <x v="4"/>
    <n v="200000"/>
    <n v="2020"/>
  </r>
  <r>
    <x v="4"/>
    <n v="200000"/>
    <n v="2022"/>
  </r>
  <r>
    <x v="5"/>
    <n v="550000"/>
    <n v="2021"/>
  </r>
  <r>
    <x v="5"/>
    <n v="1000000"/>
    <n v="2022"/>
  </r>
  <r>
    <x v="6"/>
    <n v="5000000"/>
    <n v="2022"/>
  </r>
  <r>
    <x v="7"/>
    <n v="400000"/>
    <n v="2021"/>
  </r>
  <r>
    <x v="7"/>
    <n v="1020000"/>
    <n v="2022"/>
  </r>
  <r>
    <x v="8"/>
    <n v="75000"/>
    <n v="2018"/>
  </r>
  <r>
    <x v="8"/>
    <n v="250000"/>
    <n v="2021"/>
  </r>
  <r>
    <x v="8"/>
    <n v="250000"/>
    <n v="2022"/>
  </r>
  <r>
    <x v="9"/>
    <n v="328500"/>
    <n v="2018"/>
  </r>
  <r>
    <x v="9"/>
    <n v="2000000"/>
    <n v="2019"/>
  </r>
  <r>
    <x v="9"/>
    <n v="5500000"/>
    <n v="2021"/>
  </r>
  <r>
    <x v="9"/>
    <n v="5750000"/>
    <n v="2022"/>
  </r>
  <r>
    <x v="10"/>
    <n v="500000"/>
    <n v="2022"/>
  </r>
  <r>
    <x v="11"/>
    <n v="2564053"/>
    <n v="2018"/>
  </r>
  <r>
    <x v="11"/>
    <n v="7914171"/>
    <n v="2019"/>
  </r>
  <r>
    <x v="11"/>
    <n v="8383000"/>
    <n v="2020"/>
  </r>
  <r>
    <x v="12"/>
    <n v="75000"/>
    <n v="2018"/>
  </r>
  <r>
    <x v="12"/>
    <n v="30050"/>
    <n v="2019"/>
  </r>
  <r>
    <x v="12"/>
    <n v="2616550"/>
    <n v="2020"/>
  </r>
  <r>
    <x v="12"/>
    <n v="6187450"/>
    <n v="2021"/>
  </r>
  <r>
    <x v="12"/>
    <n v="1950250"/>
    <n v="2022"/>
  </r>
  <r>
    <x v="13"/>
    <n v="1250000"/>
    <n v="2022"/>
  </r>
  <r>
    <x v="14"/>
    <n v="200000"/>
    <n v="2019"/>
  </r>
  <r>
    <x v="14"/>
    <n v="1300000"/>
    <n v="2020"/>
  </r>
  <r>
    <x v="14"/>
    <n v="1000000"/>
    <n v="2021"/>
  </r>
  <r>
    <x v="14"/>
    <n v="1000000"/>
    <n v="2022"/>
  </r>
  <r>
    <x v="15"/>
    <n v="2280000"/>
    <n v="2018"/>
  </r>
  <r>
    <x v="15"/>
    <n v="1120000"/>
    <n v="2019"/>
  </r>
  <r>
    <x v="15"/>
    <n v="4166250"/>
    <n v="2020"/>
  </r>
  <r>
    <x v="15"/>
    <n v="15748000"/>
    <n v="2021"/>
  </r>
  <r>
    <x v="15"/>
    <n v="439100"/>
    <n v="2022"/>
  </r>
  <r>
    <x v="16"/>
    <n v="1000000"/>
    <n v="2021"/>
  </r>
  <r>
    <x v="16"/>
    <n v="1000000"/>
    <n v="2022"/>
  </r>
  <r>
    <x v="17"/>
    <n v="2500000"/>
    <n v="2018"/>
  </r>
  <r>
    <x v="17"/>
    <n v="1735000"/>
    <n v="2019"/>
  </r>
  <r>
    <x v="18"/>
    <n v="150000"/>
    <n v="2019"/>
  </r>
  <r>
    <x v="18"/>
    <n v="3000000"/>
    <n v="2020"/>
  </r>
  <r>
    <x v="18"/>
    <n v="2970000"/>
    <n v="2021"/>
  </r>
  <r>
    <x v="19"/>
    <n v="1000000"/>
    <n v="2021"/>
  </r>
  <r>
    <x v="19"/>
    <n v="5000000"/>
    <n v="2022"/>
  </r>
  <r>
    <x v="20"/>
    <n v="1000000"/>
    <n v="2018"/>
  </r>
  <r>
    <x v="20"/>
    <n v="1000000"/>
    <n v="2021"/>
  </r>
  <r>
    <x v="20"/>
    <n v="2000000"/>
    <n v="2022"/>
  </r>
  <r>
    <x v="21"/>
    <n v="2000000"/>
    <n v="2018"/>
  </r>
  <r>
    <x v="21"/>
    <n v="4000000"/>
    <n v="2019"/>
  </r>
  <r>
    <x v="21"/>
    <n v="6250000"/>
    <n v="2020"/>
  </r>
  <r>
    <x v="21"/>
    <n v="6500000"/>
    <n v="2021"/>
  </r>
  <r>
    <x v="21"/>
    <n v="11000000"/>
    <n v="2022"/>
  </r>
  <r>
    <x v="22"/>
    <n v="500000"/>
    <n v="2022"/>
  </r>
  <r>
    <x v="23"/>
    <n v="350000"/>
    <n v="2020"/>
  </r>
  <r>
    <x v="23"/>
    <n v="500000"/>
    <n v="2021"/>
  </r>
  <r>
    <x v="23"/>
    <n v="475000"/>
    <n v="2022"/>
  </r>
  <r>
    <x v="24"/>
    <n v="250000"/>
    <n v="2019"/>
  </r>
  <r>
    <x v="24"/>
    <n v="250000"/>
    <n v="2020"/>
  </r>
  <r>
    <x v="24"/>
    <n v="80000"/>
    <n v="2021"/>
  </r>
  <r>
    <x v="25"/>
    <n v="500000"/>
    <n v="2021"/>
  </r>
  <r>
    <x v="26"/>
    <n v="100000"/>
    <n v="2018"/>
  </r>
  <r>
    <x v="26"/>
    <n v="225000"/>
    <n v="2019"/>
  </r>
  <r>
    <x v="26"/>
    <n v="150000"/>
    <n v="2020"/>
  </r>
  <r>
    <x v="26"/>
    <n v="100000"/>
    <n v="2021"/>
  </r>
  <r>
    <x v="26"/>
    <n v="1300000"/>
    <n v="2022"/>
  </r>
  <r>
    <x v="27"/>
    <n v="5000000"/>
    <n v="2020"/>
  </r>
  <r>
    <x v="27"/>
    <n v="201000"/>
    <n v="2021"/>
  </r>
  <r>
    <x v="27"/>
    <n v="15181881"/>
    <n v="2022"/>
  </r>
  <r>
    <x v="28"/>
    <n v="333334"/>
    <n v="2019"/>
  </r>
  <r>
    <x v="29"/>
    <n v="250000"/>
    <n v="2019"/>
  </r>
  <r>
    <x v="29"/>
    <n v="250550"/>
    <n v="2021"/>
  </r>
  <r>
    <x v="30"/>
    <n v="619537"/>
    <n v="2022"/>
  </r>
  <r>
    <x v="31"/>
    <n v="5450000"/>
    <n v="2020"/>
  </r>
  <r>
    <x v="31"/>
    <n v="3950000"/>
    <n v="2021"/>
  </r>
  <r>
    <x v="32"/>
    <n v="1500000"/>
    <n v="2021"/>
  </r>
  <r>
    <x v="33"/>
    <n v="1160000"/>
    <n v="2018"/>
  </r>
  <r>
    <x v="33"/>
    <n v="590000"/>
    <n v="2019"/>
  </r>
  <r>
    <x v="33"/>
    <n v="375000"/>
    <n v="2020"/>
  </r>
  <r>
    <x v="33"/>
    <n v="43579"/>
    <n v="2021"/>
  </r>
  <r>
    <x v="33"/>
    <n v="1300000"/>
    <n v="2022"/>
  </r>
  <r>
    <x v="34"/>
    <n v="85000"/>
    <n v="2020"/>
  </r>
  <r>
    <x v="34"/>
    <n v="1015000"/>
    <n v="2021"/>
  </r>
  <r>
    <x v="35"/>
    <n v="453000"/>
    <n v="2020"/>
  </r>
  <r>
    <x v="35"/>
    <n v="1275300"/>
    <n v="2021"/>
  </r>
  <r>
    <x v="35"/>
    <n v="172500"/>
    <n v="2022"/>
  </r>
  <r>
    <x v="36"/>
    <n v="4000000"/>
    <n v="2021"/>
  </r>
  <r>
    <x v="36"/>
    <n v="7020000"/>
    <n v="2022"/>
  </r>
  <r>
    <x v="37"/>
    <n v="4503533"/>
    <n v="2021"/>
  </r>
  <r>
    <x v="37"/>
    <n v="11048899"/>
    <n v="2022"/>
  </r>
  <r>
    <x v="38"/>
    <n v="850000"/>
    <n v="2018"/>
  </r>
  <r>
    <x v="38"/>
    <n v="60000"/>
    <n v="2019"/>
  </r>
  <r>
    <x v="38"/>
    <n v="550000"/>
    <n v="2021"/>
  </r>
  <r>
    <x v="38"/>
    <n v="11108000"/>
    <n v="2022"/>
  </r>
  <r>
    <x v="39"/>
    <n v="1000000"/>
    <n v="2021"/>
  </r>
  <r>
    <x v="39"/>
    <n v="1800000"/>
    <n v="2022"/>
  </r>
  <r>
    <x v="40"/>
    <n v="1000000"/>
    <n v="2020"/>
  </r>
  <r>
    <x v="41"/>
    <n v="750000"/>
    <n v="2021"/>
  </r>
  <r>
    <x v="41"/>
    <n v="3000000"/>
    <n v="2022"/>
  </r>
  <r>
    <x v="42"/>
    <n v="75000"/>
    <n v="2019"/>
  </r>
  <r>
    <x v="42"/>
    <n v="100000"/>
    <n v="2020"/>
  </r>
  <r>
    <x v="43"/>
    <n v="100000"/>
    <n v="2021"/>
  </r>
  <r>
    <x v="43"/>
    <n v="200000"/>
    <n v="2022"/>
  </r>
  <r>
    <x v="44"/>
    <n v="1000000"/>
    <n v="2019"/>
  </r>
  <r>
    <x v="44"/>
    <n v="1000000"/>
    <n v="2020"/>
  </r>
  <r>
    <x v="44"/>
    <n v="2650000"/>
    <n v="2022"/>
  </r>
  <r>
    <x v="45"/>
    <n v="200000"/>
    <n v="2019"/>
  </r>
  <r>
    <x v="45"/>
    <n v="200000"/>
    <n v="2020"/>
  </r>
  <r>
    <x v="46"/>
    <n v="250000"/>
    <n v="2020"/>
  </r>
  <r>
    <x v="46"/>
    <n v="10725000"/>
    <n v="2021"/>
  </r>
  <r>
    <x v="46"/>
    <n v="3255000"/>
    <n v="2022"/>
  </r>
  <r>
    <x v="47"/>
    <n v="310000"/>
    <n v="2020"/>
  </r>
  <r>
    <x v="47"/>
    <n v="650000"/>
    <n v="2021"/>
  </r>
  <r>
    <x v="47"/>
    <n v="1250000"/>
    <n v="2022"/>
  </r>
  <r>
    <x v="48"/>
    <n v="150000"/>
    <n v="2018"/>
  </r>
  <r>
    <x v="48"/>
    <n v="200000"/>
    <n v="2019"/>
  </r>
  <r>
    <x v="48"/>
    <n v="100000"/>
    <n v="2021"/>
  </r>
  <r>
    <x v="48"/>
    <n v="400000"/>
    <n v="2022"/>
  </r>
  <r>
    <x v="49"/>
    <n v="250000"/>
    <n v="2018"/>
  </r>
  <r>
    <x v="49"/>
    <n v="350000"/>
    <n v="2020"/>
  </r>
  <r>
    <x v="49"/>
    <n v="500000"/>
    <n v="2022"/>
  </r>
  <r>
    <x v="50"/>
    <n v="245000"/>
    <n v="2019"/>
  </r>
  <r>
    <x v="50"/>
    <n v="600000"/>
    <n v="2021"/>
  </r>
  <r>
    <x v="51"/>
    <n v="550000"/>
    <n v="2018"/>
  </r>
  <r>
    <x v="51"/>
    <n v="1500000"/>
    <n v="2019"/>
  </r>
  <r>
    <x v="51"/>
    <n v="3825000"/>
    <n v="2020"/>
  </r>
  <r>
    <x v="51"/>
    <n v="1550000"/>
    <n v="2021"/>
  </r>
  <r>
    <x v="51"/>
    <n v="500000"/>
    <n v="2022"/>
  </r>
  <r>
    <x v="52"/>
    <n v="250000"/>
    <n v="2020"/>
  </r>
  <r>
    <x v="52"/>
    <n v="6000000"/>
    <n v="2021"/>
  </r>
  <r>
    <x v="52"/>
    <n v="17000000"/>
    <n v="2022"/>
  </r>
  <r>
    <x v="53"/>
    <n v="150000"/>
    <n v="2018"/>
  </r>
  <r>
    <x v="53"/>
    <n v="510000"/>
    <n v="2019"/>
  </r>
  <r>
    <x v="53"/>
    <n v="4550000"/>
    <n v="2020"/>
  </r>
  <r>
    <x v="53"/>
    <n v="650000"/>
    <n v="2021"/>
  </r>
  <r>
    <x v="53"/>
    <n v="650000"/>
    <n v="2022"/>
  </r>
  <r>
    <x v="54"/>
    <n v="200000"/>
    <n v="2018"/>
  </r>
  <r>
    <x v="55"/>
    <n v="7500000"/>
    <n v="2019"/>
  </r>
  <r>
    <x v="55"/>
    <n v="9600000"/>
    <n v="2020"/>
  </r>
  <r>
    <x v="55"/>
    <n v="3300000"/>
    <n v="2021"/>
  </r>
  <r>
    <x v="55"/>
    <n v="10666668"/>
    <n v="2022"/>
  </r>
  <r>
    <x v="56"/>
    <n v="619537"/>
    <n v="2022"/>
  </r>
  <r>
    <x v="57"/>
    <n v="250000"/>
    <n v="2020"/>
  </r>
  <r>
    <x v="57"/>
    <n v="250000"/>
    <n v="2021"/>
  </r>
  <r>
    <x v="57"/>
    <n v="250000"/>
    <n v="2022"/>
  </r>
  <r>
    <x v="58"/>
    <n v="2100000"/>
    <n v="202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3">
  <r>
    <x v="0"/>
    <n v="149429"/>
    <n v="2018"/>
  </r>
  <r>
    <x v="0"/>
    <n v="748360"/>
    <n v="2019"/>
  </r>
  <r>
    <x v="0"/>
    <n v="846354"/>
    <n v="2020"/>
  </r>
  <r>
    <x v="0"/>
    <n v="846355"/>
    <n v="2021"/>
  </r>
  <r>
    <x v="1"/>
    <n v="700000"/>
    <n v="2022"/>
  </r>
  <r>
    <x v="2"/>
    <n v="270000"/>
    <n v="2019"/>
  </r>
  <r>
    <x v="2"/>
    <n v="250000"/>
    <n v="2020"/>
  </r>
  <r>
    <x v="2"/>
    <n v="502000"/>
    <n v="2021"/>
  </r>
  <r>
    <x v="2"/>
    <n v="568000"/>
    <n v="2022"/>
  </r>
  <r>
    <x v="3"/>
    <n v="980571"/>
    <n v="2020"/>
  </r>
  <r>
    <x v="3"/>
    <n v="90456"/>
    <n v="2021"/>
  </r>
  <r>
    <x v="3"/>
    <n v="16958"/>
    <n v="2022"/>
  </r>
  <r>
    <x v="4"/>
    <n v="600000"/>
    <n v="2018"/>
  </r>
  <r>
    <x v="4"/>
    <n v="250000"/>
    <n v="2019"/>
  </r>
  <r>
    <x v="4"/>
    <n v="250000"/>
    <n v="2020"/>
  </r>
  <r>
    <x v="4"/>
    <n v="250000"/>
    <n v="2021"/>
  </r>
  <r>
    <x v="4"/>
    <n v="470000"/>
    <n v="2022"/>
  </r>
  <r>
    <x v="5"/>
    <n v="2025000"/>
    <n v="2021"/>
  </r>
  <r>
    <x v="6"/>
    <n v="250000"/>
    <n v="2020"/>
  </r>
  <r>
    <x v="6"/>
    <n v="250000"/>
    <n v="2021"/>
  </r>
  <r>
    <x v="6"/>
    <n v="1120000"/>
    <n v="2022"/>
  </r>
  <r>
    <x v="7"/>
    <n v="3001000"/>
    <n v="2022"/>
  </r>
  <r>
    <x v="7"/>
    <n v="85000"/>
    <n v="2021"/>
  </r>
  <r>
    <x v="7"/>
    <n v="82000"/>
    <n v="2019"/>
  </r>
  <r>
    <x v="8"/>
    <n v="375000"/>
    <n v="2019"/>
  </r>
  <r>
    <x v="8"/>
    <n v="375000"/>
    <n v="2020"/>
  </r>
  <r>
    <x v="8"/>
    <n v="425000"/>
    <n v="2021"/>
  </r>
  <r>
    <x v="9"/>
    <n v="60000"/>
    <n v="2019"/>
  </r>
  <r>
    <x v="9"/>
    <n v="630520"/>
    <n v="2020"/>
  </r>
  <r>
    <x v="9"/>
    <n v="1210000"/>
    <n v="2021"/>
  </r>
  <r>
    <x v="10"/>
    <n v="4350000"/>
    <n v="2022"/>
  </r>
  <r>
    <x v="11"/>
    <n v="100000"/>
    <n v="2018"/>
  </r>
  <r>
    <x v="11"/>
    <n v="75000"/>
    <n v="2019"/>
  </r>
  <r>
    <x v="11"/>
    <n v="1610000"/>
    <n v="2020"/>
  </r>
  <r>
    <x v="11"/>
    <n v="1050000"/>
    <n v="2021"/>
  </r>
  <r>
    <x v="11"/>
    <n v="175000"/>
    <n v="2022"/>
  </r>
  <r>
    <x v="12"/>
    <n v="1500000"/>
    <n v="2021"/>
  </r>
  <r>
    <x v="13"/>
    <n v="150500"/>
    <n v="2018"/>
  </r>
  <r>
    <x v="13"/>
    <n v="145000"/>
    <n v="2020"/>
  </r>
  <r>
    <x v="13"/>
    <n v="300000"/>
    <n v="2021"/>
  </r>
  <r>
    <x v="13"/>
    <n v="275000"/>
    <n v="2022"/>
  </r>
  <r>
    <x v="14"/>
    <n v="250000"/>
    <n v="2021"/>
  </r>
  <r>
    <x v="14"/>
    <n v="250000"/>
    <n v="2022"/>
  </r>
  <r>
    <x v="15"/>
    <n v="20584100"/>
    <n v="2018"/>
  </r>
  <r>
    <x v="15"/>
    <n v="33569300"/>
    <n v="2019"/>
  </r>
  <r>
    <x v="15"/>
    <n v="38542100"/>
    <n v="2020"/>
  </r>
  <r>
    <x v="15"/>
    <n v="43333323"/>
    <n v="2021"/>
  </r>
  <r>
    <x v="15"/>
    <n v="58300039"/>
    <n v="2022"/>
  </r>
  <r>
    <x v="16"/>
    <n v="200000"/>
    <n v="2018"/>
  </r>
  <r>
    <x v="16"/>
    <n v="1150000"/>
    <n v="2019"/>
  </r>
  <r>
    <x v="16"/>
    <n v="925000"/>
    <n v="2020"/>
  </r>
  <r>
    <x v="16"/>
    <n v="2225500"/>
    <n v="2021"/>
  </r>
  <r>
    <x v="16"/>
    <n v="1200000"/>
    <n v="2022"/>
  </r>
  <r>
    <x v="17"/>
    <n v="3500000"/>
    <n v="2020"/>
  </r>
  <r>
    <x v="18"/>
    <n v="5300000"/>
    <n v="2020"/>
  </r>
  <r>
    <x v="18"/>
    <n v="5800000"/>
    <n v="2021"/>
  </r>
  <r>
    <x v="18"/>
    <n v="5350000"/>
    <n v="2022"/>
  </r>
  <r>
    <x v="19"/>
    <n v="10000"/>
    <n v="2019"/>
  </r>
  <r>
    <x v="19"/>
    <n v="1270295"/>
    <n v="2020"/>
  </r>
  <r>
    <x v="19"/>
    <n v="290000"/>
    <n v="2021"/>
  </r>
  <r>
    <x v="19"/>
    <n v="530000"/>
    <n v="2022"/>
  </r>
  <r>
    <x v="20"/>
    <n v="50000"/>
    <n v="2018"/>
  </r>
  <r>
    <x v="20"/>
    <n v="1000000"/>
    <n v="2019"/>
  </r>
  <r>
    <x v="20"/>
    <n v="300000"/>
    <n v="2020"/>
  </r>
  <r>
    <x v="20"/>
    <n v="350000"/>
    <n v="2021"/>
  </r>
  <r>
    <x v="21"/>
    <n v="200000"/>
    <n v="2021"/>
  </r>
  <r>
    <x v="21"/>
    <n v="850000"/>
    <n v="2022"/>
  </r>
  <r>
    <x v="22"/>
    <n v="255000"/>
    <n v="2018"/>
  </r>
  <r>
    <x v="22"/>
    <n v="1440000"/>
    <n v="2020"/>
  </r>
  <r>
    <x v="22"/>
    <n v="331179"/>
    <n v="2021"/>
  </r>
  <r>
    <x v="22"/>
    <n v="55500"/>
    <n v="2022"/>
  </r>
  <r>
    <x v="23"/>
    <n v="1057934"/>
    <n v="2020"/>
  </r>
  <r>
    <x v="23"/>
    <n v="250000"/>
    <n v="2021"/>
  </r>
  <r>
    <x v="23"/>
    <n v="30000"/>
    <n v="2022"/>
  </r>
  <r>
    <x v="24"/>
    <n v="25000"/>
    <n v="2019"/>
  </r>
  <r>
    <x v="24"/>
    <n v="550000"/>
    <n v="2021"/>
  </r>
  <r>
    <x v="24"/>
    <n v="125000"/>
    <n v="2022"/>
  </r>
  <r>
    <x v="25"/>
    <n v="100000"/>
    <n v="2018"/>
  </r>
  <r>
    <x v="25"/>
    <n v="260000"/>
    <n v="2019"/>
  </r>
  <r>
    <x v="26"/>
    <n v="625000"/>
    <n v="2020"/>
  </r>
  <r>
    <x v="26"/>
    <n v="1125000"/>
    <n v="2021"/>
  </r>
  <r>
    <x v="26"/>
    <n v="1000000"/>
    <n v="2022"/>
  </r>
  <r>
    <x v="27"/>
    <n v="900000"/>
    <n v="2021"/>
  </r>
  <r>
    <x v="27"/>
    <n v="900000"/>
    <n v="2022"/>
  </r>
  <r>
    <x v="28"/>
    <n v="750000"/>
    <n v="2022"/>
  </r>
  <r>
    <x v="29"/>
    <n v="175000"/>
    <n v="2020"/>
  </r>
  <r>
    <x v="29"/>
    <n v="505000"/>
    <n v="2022"/>
  </r>
  <r>
    <x v="30"/>
    <n v="100000"/>
    <n v="2019"/>
  </r>
  <r>
    <x v="30"/>
    <n v="125000"/>
    <n v="2020"/>
  </r>
  <r>
    <x v="30"/>
    <n v="125000"/>
    <n v="2021"/>
  </r>
  <r>
    <x v="30"/>
    <n v="150000"/>
    <n v="2022"/>
  </r>
  <r>
    <x v="31"/>
    <n v="400000"/>
    <n v="2020"/>
  </r>
  <r>
    <x v="32"/>
    <n v="300000"/>
    <n v="2021"/>
  </r>
  <r>
    <x v="32"/>
    <n v="100000"/>
    <n v="2022"/>
  </r>
  <r>
    <x v="33"/>
    <n v="300000"/>
    <n v="2021"/>
  </r>
  <r>
    <x v="33"/>
    <n v="300000"/>
    <n v="2022"/>
  </r>
  <r>
    <x v="34"/>
    <n v="75000"/>
    <n v="2020"/>
  </r>
  <r>
    <x v="34"/>
    <n v="200000"/>
    <n v="2021"/>
  </r>
  <r>
    <x v="34"/>
    <n v="250000"/>
    <n v="2022"/>
  </r>
  <r>
    <x v="35"/>
    <n v="100000"/>
    <n v="2021"/>
  </r>
  <r>
    <x v="35"/>
    <n v="500000"/>
    <n v="2022"/>
  </r>
  <r>
    <x v="36"/>
    <n v="90300"/>
    <n v="2018"/>
  </r>
  <r>
    <x v="36"/>
    <n v="50000"/>
    <n v="2019"/>
  </r>
  <r>
    <x v="36"/>
    <n v="1312961"/>
    <n v="2020"/>
  </r>
  <r>
    <x v="36"/>
    <n v="1643900"/>
    <n v="2021"/>
  </r>
  <r>
    <x v="36"/>
    <n v="2398500"/>
    <n v="2022"/>
  </r>
  <r>
    <x v="37"/>
    <n v="2258354"/>
    <n v="2018"/>
  </r>
  <r>
    <x v="37"/>
    <n v="570000"/>
    <n v="2019"/>
  </r>
  <r>
    <x v="37"/>
    <n v="1817410"/>
    <n v="2020"/>
  </r>
  <r>
    <x v="37"/>
    <n v="390000"/>
    <n v="2021"/>
  </r>
  <r>
    <x v="37"/>
    <n v="1260000"/>
    <n v="2022"/>
  </r>
  <r>
    <x v="38"/>
    <n v="100000"/>
    <n v="2019"/>
  </r>
  <r>
    <x v="38"/>
    <n v="151000"/>
    <n v="2020"/>
  </r>
  <r>
    <x v="38"/>
    <n v="205000"/>
    <n v="2021"/>
  </r>
  <r>
    <x v="38"/>
    <n v="208000"/>
    <n v="2022"/>
  </r>
  <r>
    <x v="39"/>
    <n v="100000"/>
    <n v="2018"/>
  </r>
  <r>
    <x v="39"/>
    <n v="300000"/>
    <n v="2020"/>
  </r>
  <r>
    <x v="40"/>
    <n v="500000"/>
    <n v="2020"/>
  </r>
  <r>
    <x v="41"/>
    <n v="156000"/>
    <n v="2020"/>
  </r>
  <r>
    <x v="42"/>
    <n v="500000"/>
    <n v="2022"/>
  </r>
  <r>
    <x v="43"/>
    <n v="4000000"/>
    <n v="2020"/>
  </r>
  <r>
    <x v="44"/>
    <n v="635000"/>
    <n v="2019"/>
  </r>
  <r>
    <x v="44"/>
    <n v="218006"/>
    <n v="2020"/>
  </r>
  <r>
    <x v="45"/>
    <n v="459577"/>
    <n v="2022"/>
  </r>
  <r>
    <x v="46"/>
    <n v="500000"/>
    <n v="2020"/>
  </r>
  <r>
    <x v="47"/>
    <n v="765000"/>
    <n v="2020"/>
  </r>
  <r>
    <x v="47"/>
    <n v="800000"/>
    <n v="2021"/>
  </r>
  <r>
    <x v="47"/>
    <n v="35000"/>
    <n v="2022"/>
  </r>
  <r>
    <x v="48"/>
    <n v="125000"/>
    <n v="2018"/>
  </r>
  <r>
    <x v="48"/>
    <n v="1000000"/>
    <n v="2019"/>
  </r>
  <r>
    <x v="48"/>
    <n v="500000"/>
    <n v="2021"/>
  </r>
  <r>
    <x v="48"/>
    <n v="500000"/>
    <n v="2022"/>
  </r>
  <r>
    <x v="49"/>
    <n v="500000"/>
    <n v="2018"/>
  </r>
  <r>
    <x v="49"/>
    <n v="2800000"/>
    <n v="2019"/>
  </r>
  <r>
    <x v="49"/>
    <n v="1915000"/>
    <n v="2020"/>
  </r>
  <r>
    <x v="49"/>
    <n v="4200000"/>
    <n v="2021"/>
  </r>
  <r>
    <x v="49"/>
    <n v="1235400"/>
    <n v="2022"/>
  </r>
  <r>
    <x v="50"/>
    <n v="1500000"/>
    <n v="2020"/>
  </r>
  <r>
    <x v="50"/>
    <n v="1500000"/>
    <n v="2022"/>
  </r>
  <r>
    <x v="51"/>
    <n v="53000"/>
    <n v="2018"/>
  </r>
  <r>
    <x v="51"/>
    <n v="120600"/>
    <n v="2019"/>
  </r>
  <r>
    <x v="51"/>
    <n v="899752"/>
    <n v="2020"/>
  </r>
  <r>
    <x v="51"/>
    <n v="1238193"/>
    <n v="2021"/>
  </r>
  <r>
    <x v="51"/>
    <n v="1555550"/>
    <n v="2022"/>
  </r>
  <r>
    <x v="52"/>
    <n v="50000"/>
    <n v="2019"/>
  </r>
  <r>
    <x v="52"/>
    <n v="69500"/>
    <n v="2020"/>
  </r>
  <r>
    <x v="52"/>
    <n v="26000"/>
    <n v="2021"/>
  </r>
  <r>
    <x v="52"/>
    <n v="800000"/>
    <n v="2022"/>
  </r>
  <r>
    <x v="53"/>
    <n v="500000"/>
    <n v="2020"/>
  </r>
  <r>
    <x v="54"/>
    <n v="12500"/>
    <n v="2019"/>
  </r>
  <r>
    <x v="54"/>
    <n v="1352500"/>
    <n v="2020"/>
  </r>
  <r>
    <x v="54"/>
    <n v="5567500"/>
    <n v="2021"/>
  </r>
  <r>
    <x v="54"/>
    <n v="8155000"/>
    <n v="2022"/>
  </r>
  <r>
    <x v="55"/>
    <n v="22609642"/>
    <n v="2018"/>
  </r>
  <r>
    <x v="55"/>
    <n v="12727984"/>
    <n v="2019"/>
  </r>
  <r>
    <x v="55"/>
    <n v="18757699"/>
    <n v="2020"/>
  </r>
  <r>
    <x v="55"/>
    <n v="13833522"/>
    <n v="2021"/>
  </r>
  <r>
    <x v="55"/>
    <n v="6814459"/>
    <n v="2022"/>
  </r>
  <r>
    <x v="56"/>
    <n v="150000"/>
    <n v="2018"/>
  </r>
  <r>
    <x v="56"/>
    <n v="220000"/>
    <n v="2019"/>
  </r>
  <r>
    <x v="56"/>
    <n v="275500"/>
    <n v="2020"/>
  </r>
  <r>
    <x v="56"/>
    <n v="185000"/>
    <n v="2021"/>
  </r>
  <r>
    <x v="56"/>
    <n v="55000"/>
    <n v="2022"/>
  </r>
  <r>
    <x v="57"/>
    <n v="260000"/>
    <n v="2018"/>
  </r>
  <r>
    <x v="57"/>
    <n v="260000"/>
    <n v="2019"/>
  </r>
  <r>
    <x v="57"/>
    <n v="152500"/>
    <n v="2020"/>
  </r>
  <r>
    <x v="57"/>
    <n v="459190"/>
    <n v="2021"/>
  </r>
  <r>
    <x v="57"/>
    <n v="1178906"/>
    <n v="2022"/>
  </r>
  <r>
    <x v="58"/>
    <n v="530071"/>
    <n v="2021"/>
  </r>
  <r>
    <x v="58"/>
    <n v="1133333"/>
    <n v="2022"/>
  </r>
  <r>
    <x v="59"/>
    <n v="625000"/>
    <n v="2020"/>
  </r>
  <r>
    <x v="60"/>
    <n v="2552625"/>
    <n v="2020"/>
  </r>
  <r>
    <x v="61"/>
    <n v="485000"/>
    <n v="2020"/>
  </r>
  <r>
    <x v="61"/>
    <n v="1466230"/>
    <n v="2021"/>
  </r>
  <r>
    <x v="61"/>
    <n v="916230"/>
    <n v="2022"/>
  </r>
  <r>
    <x v="62"/>
    <n v="300000"/>
    <n v="2019"/>
  </r>
  <r>
    <x v="62"/>
    <n v="100000"/>
    <n v="2020"/>
  </r>
  <r>
    <x v="62"/>
    <n v="75000"/>
    <n v="2021"/>
  </r>
  <r>
    <x v="62"/>
    <n v="275000"/>
    <n v="2022"/>
  </r>
  <r>
    <x v="63"/>
    <n v="338000"/>
    <n v="2018"/>
  </r>
  <r>
    <x v="63"/>
    <n v="398000"/>
    <n v="2019"/>
  </r>
  <r>
    <x v="63"/>
    <n v="345000"/>
    <n v="2020"/>
  </r>
  <r>
    <x v="63"/>
    <n v="250000"/>
    <n v="2021"/>
  </r>
  <r>
    <x v="63"/>
    <n v="250000"/>
    <n v="2022"/>
  </r>
  <r>
    <x v="64"/>
    <n v="1000000"/>
    <n v="2020"/>
  </r>
  <r>
    <x v="65"/>
    <n v="50000"/>
    <n v="2018"/>
  </r>
  <r>
    <x v="65"/>
    <n v="750000"/>
    <n v="2019"/>
  </r>
  <r>
    <x v="65"/>
    <n v="590000"/>
    <n v="2020"/>
  </r>
  <r>
    <x v="65"/>
    <n v="1400000"/>
    <n v="2021"/>
  </r>
  <r>
    <x v="65"/>
    <n v="2000000"/>
    <n v="2022"/>
  </r>
  <r>
    <x v="66"/>
    <n v="300000"/>
    <n v="2020"/>
  </r>
  <r>
    <x v="66"/>
    <n v="25000"/>
    <n v="2021"/>
  </r>
  <r>
    <x v="66"/>
    <n v="600000"/>
    <n v="202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">
  <r>
    <x v="0"/>
    <n v="507500"/>
    <n v="2021"/>
  </r>
  <r>
    <x v="0"/>
    <n v="1400000"/>
    <n v="2022"/>
  </r>
  <r>
    <x v="1"/>
    <n v="1000000"/>
    <n v="2020"/>
  </r>
  <r>
    <x v="2"/>
    <n v="1675000"/>
    <n v="2020"/>
  </r>
  <r>
    <x v="3"/>
    <n v="1170000"/>
    <n v="2020"/>
  </r>
  <r>
    <x v="3"/>
    <n v="983400"/>
    <n v="2021"/>
  </r>
  <r>
    <x v="3"/>
    <n v="925000"/>
    <n v="2022"/>
  </r>
  <r>
    <x v="4"/>
    <n v="1155000"/>
    <n v="2021"/>
  </r>
  <r>
    <x v="5"/>
    <n v="2992000"/>
    <n v="2022"/>
  </r>
  <r>
    <x v="6"/>
    <n v="1300000"/>
    <n v="2022"/>
  </r>
  <r>
    <x v="6"/>
    <n v="1895000"/>
    <n v="2021"/>
  </r>
  <r>
    <x v="6"/>
    <n v="2925000"/>
    <n v="2020"/>
  </r>
  <r>
    <x v="6"/>
    <n v="1850000"/>
    <n v="2019"/>
  </r>
  <r>
    <x v="7"/>
    <n v="63754593"/>
    <n v="2020"/>
  </r>
  <r>
    <x v="7"/>
    <n v="65979620"/>
    <n v="2022"/>
  </r>
  <r>
    <x v="7"/>
    <n v="55157843"/>
    <n v="2021"/>
  </r>
  <r>
    <x v="7"/>
    <n v="25028557"/>
    <n v="2019"/>
  </r>
  <r>
    <x v="8"/>
    <n v="7300000"/>
    <n v="2020"/>
  </r>
  <r>
    <x v="8"/>
    <n v="5230000"/>
    <n v="2021"/>
  </r>
  <r>
    <x v="8"/>
    <n v="5000000"/>
    <n v="2022"/>
  </r>
  <r>
    <x v="9"/>
    <n v="4339400"/>
    <n v="2022"/>
  </r>
  <r>
    <x v="9"/>
    <n v="2326600"/>
    <n v="2019"/>
  </r>
  <r>
    <x v="9"/>
    <n v="2274700"/>
    <n v="2020"/>
  </r>
  <r>
    <x v="9"/>
    <n v="883300"/>
    <n v="2021"/>
  </r>
  <r>
    <x v="10"/>
    <n v="1550000"/>
    <n v="2020"/>
  </r>
  <r>
    <x v="10"/>
    <n v="1450000"/>
    <n v="2022"/>
  </r>
  <r>
    <x v="11"/>
    <n v="1109226"/>
    <n v="2021"/>
  </r>
  <r>
    <x v="12"/>
    <n v="30425000"/>
    <n v="2021"/>
  </r>
  <r>
    <x v="12"/>
    <n v="1000000"/>
    <n v="2020"/>
  </r>
  <r>
    <x v="13"/>
    <n v="1000000"/>
    <n v="2022"/>
  </r>
  <r>
    <x v="14"/>
    <n v="1447900"/>
    <n v="2022"/>
  </r>
  <r>
    <x v="15"/>
    <n v="1000000"/>
    <n v="2019"/>
  </r>
  <r>
    <x v="16"/>
    <n v="14500000"/>
    <n v="2022"/>
  </r>
  <r>
    <x v="16"/>
    <n v="8750000"/>
    <n v="2021"/>
  </r>
  <r>
    <x v="16"/>
    <n v="4100000"/>
    <n v="2020"/>
  </r>
  <r>
    <x v="17"/>
    <n v="4603000"/>
    <n v="2019"/>
  </r>
  <r>
    <x v="17"/>
    <n v="4317000"/>
    <n v="2022"/>
  </r>
  <r>
    <x v="17"/>
    <n v="3875000"/>
    <n v="2021"/>
  </r>
  <r>
    <x v="17"/>
    <n v="4211085"/>
    <n v="2020"/>
  </r>
  <r>
    <x v="18"/>
    <n v="1800000"/>
    <n v="2019"/>
  </r>
  <r>
    <x v="18"/>
    <n v="2504000"/>
    <n v="2020"/>
  </r>
  <r>
    <x v="18"/>
    <n v="1434000"/>
    <n v="2021"/>
  </r>
  <r>
    <x v="18"/>
    <n v="4784000"/>
    <n v="2022"/>
  </r>
  <r>
    <x v="19"/>
    <n v="73326502"/>
    <n v="2019"/>
  </r>
  <r>
    <x v="19"/>
    <n v="80989214"/>
    <n v="2020"/>
  </r>
  <r>
    <x v="19"/>
    <n v="105971400"/>
    <n v="2021"/>
  </r>
  <r>
    <x v="19"/>
    <n v="81524920"/>
    <n v="2022"/>
  </r>
  <r>
    <x v="20"/>
    <n v="16465000"/>
    <n v="2019"/>
  </r>
  <r>
    <x v="20"/>
    <n v="23880170"/>
    <n v="2020"/>
  </r>
  <r>
    <x v="20"/>
    <n v="12290000"/>
    <n v="2021"/>
  </r>
  <r>
    <x v="20"/>
    <n v="24119665"/>
    <n v="2022"/>
  </r>
  <r>
    <x v="21"/>
    <n v="1550000"/>
    <n v="2021"/>
  </r>
  <r>
    <x v="21"/>
    <n v="1550000"/>
    <n v="2022"/>
  </r>
  <r>
    <x v="21"/>
    <n v="1000000"/>
    <n v="2020"/>
  </r>
  <r>
    <x v="22"/>
    <n v="3740600"/>
    <n v="2022"/>
  </r>
  <r>
    <x v="22"/>
    <n v="28477500"/>
    <n v="2020"/>
  </r>
  <r>
    <x v="22"/>
    <n v="10390000"/>
    <n v="2021"/>
  </r>
  <r>
    <x v="22"/>
    <n v="12820000"/>
    <n v="2019"/>
  </r>
  <r>
    <x v="23"/>
    <n v="2175000"/>
    <n v="2019"/>
  </r>
  <r>
    <x v="23"/>
    <n v="10411888"/>
    <n v="2020"/>
  </r>
  <r>
    <x v="23"/>
    <n v="8093549"/>
    <n v="2021"/>
  </r>
  <r>
    <x v="23"/>
    <n v="4250000"/>
    <n v="2022"/>
  </r>
  <r>
    <x v="24"/>
    <n v="20135384"/>
    <n v="2019"/>
  </r>
  <r>
    <x v="24"/>
    <n v="4105330"/>
    <n v="2022"/>
  </r>
  <r>
    <x v="24"/>
    <n v="19856257"/>
    <n v="2020"/>
  </r>
  <r>
    <x v="24"/>
    <n v="20876107"/>
    <n v="2021"/>
  </r>
  <r>
    <x v="25"/>
    <n v="2000000"/>
    <n v="2022"/>
  </r>
  <r>
    <x v="26"/>
    <n v="2089600"/>
    <n v="2019"/>
  </r>
  <r>
    <x v="26"/>
    <n v="7041531"/>
    <n v="2020"/>
  </r>
  <r>
    <x v="26"/>
    <n v="11142833"/>
    <n v="2021"/>
  </r>
  <r>
    <x v="26"/>
    <n v="2875000"/>
    <n v="2022"/>
  </r>
  <r>
    <x v="27"/>
    <n v="765000"/>
    <n v="2022"/>
  </r>
  <r>
    <x v="27"/>
    <n v="869666"/>
    <n v="2019"/>
  </r>
  <r>
    <x v="27"/>
    <n v="2474166"/>
    <n v="2020"/>
  </r>
  <r>
    <x v="27"/>
    <n v="1738668"/>
    <n v="2021"/>
  </r>
  <r>
    <x v="28"/>
    <n v="860000"/>
    <n v="2022"/>
  </r>
  <r>
    <x v="28"/>
    <n v="1175000"/>
    <n v="2021"/>
  </r>
  <r>
    <x v="29"/>
    <n v="2101400"/>
    <n v="2021"/>
  </r>
  <r>
    <x v="30"/>
    <n v="2275000"/>
    <n v="2019"/>
  </r>
  <r>
    <x v="30"/>
    <n v="6420000"/>
    <n v="2020"/>
  </r>
  <r>
    <x v="30"/>
    <n v="6651500"/>
    <n v="2021"/>
  </r>
  <r>
    <x v="30"/>
    <n v="8300000"/>
    <n v="2022"/>
  </r>
  <r>
    <x v="31"/>
    <n v="1750000"/>
    <n v="2020"/>
  </r>
  <r>
    <x v="31"/>
    <n v="1600000"/>
    <n v="2022"/>
  </r>
  <r>
    <x v="32"/>
    <n v="1030000"/>
    <n v="2022"/>
  </r>
  <r>
    <x v="32"/>
    <n v="1098375"/>
    <n v="2021"/>
  </r>
  <r>
    <x v="32"/>
    <n v="875000"/>
    <n v="2020"/>
  </r>
  <r>
    <x v="33"/>
    <n v="7600000"/>
    <n v="2019"/>
  </r>
  <r>
    <x v="33"/>
    <n v="13950000"/>
    <n v="2020"/>
  </r>
  <r>
    <x v="33"/>
    <n v="13150000"/>
    <n v="2021"/>
  </r>
  <r>
    <x v="33"/>
    <n v="12800000"/>
    <n v="2022"/>
  </r>
  <r>
    <x v="34"/>
    <n v="1500000"/>
    <n v="2021"/>
  </r>
  <r>
    <x v="34"/>
    <n v="1000000"/>
    <n v="2022"/>
  </r>
  <r>
    <x v="34"/>
    <n v="675000"/>
    <n v="2020"/>
  </r>
  <r>
    <x v="35"/>
    <n v="7575000"/>
    <n v="2022"/>
  </r>
  <r>
    <x v="35"/>
    <n v="8000000"/>
    <n v="2021"/>
  </r>
  <r>
    <x v="35"/>
    <n v="16300000"/>
    <n v="2020"/>
  </r>
  <r>
    <x v="35"/>
    <n v="5300000"/>
    <n v="2019"/>
  </r>
  <r>
    <x v="36"/>
    <n v="1625000"/>
    <n v="2019"/>
  </r>
  <r>
    <x v="36"/>
    <n v="1225000"/>
    <n v="2020"/>
  </r>
  <r>
    <x v="36"/>
    <n v="3905000"/>
    <n v="2021"/>
  </r>
  <r>
    <x v="36"/>
    <n v="2635000"/>
    <n v="2022"/>
  </r>
  <r>
    <x v="37"/>
    <n v="2106389"/>
    <n v="2021"/>
  </r>
  <r>
    <x v="37"/>
    <n v="2420000"/>
    <n v="2020"/>
  </r>
  <r>
    <x v="37"/>
    <n v="1650000"/>
    <n v="2022"/>
  </r>
  <r>
    <x v="38"/>
    <n v="3100000"/>
    <n v="2022"/>
  </r>
  <r>
    <x v="38"/>
    <n v="3000000"/>
    <n v="2021"/>
  </r>
  <r>
    <x v="39"/>
    <n v="1000000"/>
    <n v="2022"/>
  </r>
  <r>
    <x v="40"/>
    <n v="3500000"/>
    <n v="2021"/>
  </r>
  <r>
    <x v="41"/>
    <n v="3800000"/>
    <n v="2020"/>
  </r>
  <r>
    <x v="41"/>
    <n v="500000"/>
    <n v="2019"/>
  </r>
  <r>
    <x v="41"/>
    <n v="1050000"/>
    <n v="2021"/>
  </r>
  <r>
    <x v="41"/>
    <n v="7800000"/>
    <n v="2022"/>
  </r>
  <r>
    <x v="42"/>
    <n v="3300000"/>
    <n v="2022"/>
  </r>
  <r>
    <x v="42"/>
    <n v="950000"/>
    <n v="2020"/>
  </r>
  <r>
    <x v="43"/>
    <n v="1600000"/>
    <n v="2022"/>
  </r>
  <r>
    <x v="44"/>
    <n v="1000000"/>
    <n v="2022"/>
  </r>
  <r>
    <x v="44"/>
    <n v="500000"/>
    <n v="2021"/>
  </r>
  <r>
    <x v="44"/>
    <n v="500000"/>
    <n v="2020"/>
  </r>
  <r>
    <x v="44"/>
    <n v="500000"/>
    <n v="2019"/>
  </r>
  <r>
    <x v="45"/>
    <n v="7750000"/>
    <n v="2020"/>
  </r>
  <r>
    <x v="45"/>
    <n v="800000"/>
    <n v="2021"/>
  </r>
  <r>
    <x v="45"/>
    <n v="750000"/>
    <n v="2022"/>
  </r>
  <r>
    <x v="46"/>
    <n v="3772920"/>
    <n v="2019"/>
  </r>
  <r>
    <x v="46"/>
    <n v="5498875"/>
    <n v="2020"/>
  </r>
  <r>
    <x v="46"/>
    <n v="8149000"/>
    <n v="2021"/>
  </r>
  <r>
    <x v="46"/>
    <n v="8410350"/>
    <n v="2022"/>
  </r>
  <r>
    <x v="47"/>
    <n v="4305312"/>
    <n v="2022"/>
  </r>
  <r>
    <x v="47"/>
    <n v="5898658"/>
    <n v="2021"/>
  </r>
  <r>
    <x v="47"/>
    <n v="2046030"/>
    <n v="2020"/>
  </r>
  <r>
    <x v="47"/>
    <n v="5000000"/>
    <n v="2019"/>
  </r>
  <r>
    <x v="48"/>
    <n v="1666000"/>
    <n v="2020"/>
  </r>
  <r>
    <x v="49"/>
    <n v="10898000"/>
    <n v="2019"/>
  </r>
  <r>
    <x v="49"/>
    <n v="11475000"/>
    <n v="2020"/>
  </r>
  <r>
    <x v="49"/>
    <n v="20900000"/>
    <n v="2021"/>
  </r>
  <r>
    <x v="49"/>
    <n v="13594500"/>
    <n v="2022"/>
  </r>
  <r>
    <x v="50"/>
    <n v="9481750"/>
    <n v="2019"/>
  </r>
  <r>
    <x v="50"/>
    <n v="14330000"/>
    <n v="2020"/>
  </r>
  <r>
    <x v="50"/>
    <n v="9630000"/>
    <n v="2021"/>
  </r>
  <r>
    <x v="50"/>
    <n v="16064000"/>
    <n v="2022"/>
  </r>
  <r>
    <x v="51"/>
    <n v="3500000"/>
    <n v="2022"/>
  </r>
  <r>
    <x v="52"/>
    <n v="875000"/>
    <n v="2021"/>
  </r>
  <r>
    <x v="52"/>
    <n v="2805000"/>
    <n v="2020"/>
  </r>
  <r>
    <x v="53"/>
    <n v="1000000"/>
    <n v="2019"/>
  </r>
  <r>
    <x v="53"/>
    <n v="1800000"/>
    <n v="2020"/>
  </r>
  <r>
    <x v="53"/>
    <n v="680000"/>
    <n v="2022"/>
  </r>
  <r>
    <x v="53"/>
    <n v="950000"/>
    <n v="2021"/>
  </r>
  <r>
    <x v="54"/>
    <n v="940000"/>
    <n v="2021"/>
  </r>
  <r>
    <x v="54"/>
    <n v="2092250"/>
    <n v="2022"/>
  </r>
  <r>
    <x v="54"/>
    <n v="1315000"/>
    <n v="2020"/>
  </r>
  <r>
    <x v="55"/>
    <n v="19903011"/>
    <n v="2022"/>
  </r>
  <r>
    <x v="55"/>
    <n v="14045746"/>
    <n v="2021"/>
  </r>
  <r>
    <x v="55"/>
    <n v="8188750"/>
    <n v="2020"/>
  </r>
  <r>
    <x v="55"/>
    <n v="8735576"/>
    <n v="2019"/>
  </r>
  <r>
    <x v="56"/>
    <n v="5543132"/>
    <n v="2022"/>
  </r>
  <r>
    <x v="57"/>
    <n v="1000000"/>
    <n v="2022"/>
  </r>
  <r>
    <x v="58"/>
    <n v="6178869"/>
    <n v="2022"/>
  </r>
  <r>
    <x v="58"/>
    <n v="1286000"/>
    <n v="2021"/>
  </r>
  <r>
    <x v="58"/>
    <n v="7252841"/>
    <n v="2020"/>
  </r>
  <r>
    <x v="58"/>
    <n v="833362"/>
    <n v="2019"/>
  </r>
  <r>
    <x v="59"/>
    <n v="3000000"/>
    <n v="2021"/>
  </r>
  <r>
    <x v="60"/>
    <n v="2700000"/>
    <n v="2022"/>
  </r>
  <r>
    <x v="60"/>
    <n v="3050000"/>
    <n v="2021"/>
  </r>
  <r>
    <x v="60"/>
    <n v="4500000"/>
    <n v="2020"/>
  </r>
  <r>
    <x v="60"/>
    <n v="2758354"/>
    <n v="2019"/>
  </r>
  <r>
    <x v="61"/>
    <n v="1000000"/>
    <n v="2022"/>
  </r>
  <r>
    <x v="61"/>
    <n v="1000000"/>
    <n v="2021"/>
  </r>
  <r>
    <x v="62"/>
    <n v="8029851"/>
    <n v="2022"/>
  </r>
  <r>
    <x v="62"/>
    <n v="7213345"/>
    <n v="2021"/>
  </r>
  <r>
    <x v="62"/>
    <n v="9349130"/>
    <n v="2020"/>
  </r>
  <r>
    <x v="62"/>
    <n v="8795000"/>
    <n v="2019"/>
  </r>
  <r>
    <x v="63"/>
    <n v="2375000"/>
    <n v="2020"/>
  </r>
  <r>
    <x v="63"/>
    <n v="1121000"/>
    <n v="2022"/>
  </r>
  <r>
    <x v="64"/>
    <n v="6850000"/>
    <n v="2022"/>
  </r>
  <r>
    <x v="64"/>
    <n v="5732700"/>
    <n v="2021"/>
  </r>
  <r>
    <x v="64"/>
    <n v="2200000"/>
    <n v="2020"/>
  </r>
  <r>
    <x v="64"/>
    <n v="1500000"/>
    <n v="2019"/>
  </r>
  <r>
    <x v="65"/>
    <n v="1297500"/>
    <n v="2020"/>
  </r>
  <r>
    <x v="66"/>
    <n v="5588000"/>
    <n v="2022"/>
  </r>
  <r>
    <x v="67"/>
    <n v="26095000"/>
    <n v="2021"/>
  </r>
  <r>
    <x v="67"/>
    <n v="17932089"/>
    <n v="2022"/>
  </r>
  <r>
    <x v="67"/>
    <n v="12476762"/>
    <n v="2020"/>
  </r>
  <r>
    <x v="67"/>
    <n v="10251249"/>
    <n v="2019"/>
  </r>
  <r>
    <x v="68"/>
    <n v="7500000"/>
    <n v="2021"/>
  </r>
  <r>
    <x v="68"/>
    <n v="6250000"/>
    <n v="2020"/>
  </r>
  <r>
    <x v="69"/>
    <n v="1800000"/>
    <n v="2022"/>
  </r>
  <r>
    <x v="69"/>
    <n v="1925000"/>
    <n v="2021"/>
  </r>
  <r>
    <x v="70"/>
    <n v="1200000"/>
    <n v="2020"/>
  </r>
  <r>
    <x v="70"/>
    <n v="750000"/>
    <n v="2021"/>
  </r>
  <r>
    <x v="71"/>
    <n v="11500000"/>
    <n v="2022"/>
  </r>
  <r>
    <x v="71"/>
    <n v="9500000"/>
    <n v="2020"/>
  </r>
  <r>
    <x v="71"/>
    <n v="9500000"/>
    <n v="2019"/>
  </r>
  <r>
    <x v="72"/>
    <n v="9817396"/>
    <n v="2019"/>
  </r>
  <r>
    <x v="72"/>
    <n v="8645200"/>
    <n v="2020"/>
  </r>
  <r>
    <x v="72"/>
    <n v="119192500"/>
    <n v="2021"/>
  </r>
  <r>
    <x v="72"/>
    <n v="9081250"/>
    <n v="2022"/>
  </r>
  <r>
    <x v="73"/>
    <n v="1168311"/>
    <n v="2022"/>
  </r>
  <r>
    <x v="74"/>
    <n v="750000"/>
    <n v="2021"/>
  </r>
  <r>
    <x v="74"/>
    <n v="1250000"/>
    <n v="2020"/>
  </r>
  <r>
    <x v="74"/>
    <n v="2625000"/>
    <n v="2019"/>
  </r>
  <r>
    <x v="75"/>
    <n v="1400000"/>
    <n v="2022"/>
  </r>
  <r>
    <x v="75"/>
    <n v="1500000"/>
    <n v="2021"/>
  </r>
  <r>
    <x v="75"/>
    <n v="1000000"/>
    <n v="2020"/>
  </r>
  <r>
    <x v="76"/>
    <n v="950000"/>
    <n v="2020"/>
  </r>
  <r>
    <x v="77"/>
    <n v="2040000"/>
    <n v="2022"/>
  </r>
  <r>
    <x v="77"/>
    <n v="2040000"/>
    <n v="2021"/>
  </r>
  <r>
    <x v="77"/>
    <n v="2500000"/>
    <n v="2020"/>
  </r>
  <r>
    <x v="77"/>
    <n v="3570000"/>
    <n v="2019"/>
  </r>
  <r>
    <x v="78"/>
    <n v="1500000"/>
    <n v="2021"/>
  </r>
  <r>
    <x v="78"/>
    <n v="1325000"/>
    <n v="2020"/>
  </r>
  <r>
    <x v="79"/>
    <n v="4625000"/>
    <n v="2019"/>
  </r>
  <r>
    <x v="79"/>
    <n v="5831000"/>
    <n v="2020"/>
  </r>
  <r>
    <x v="79"/>
    <n v="1463080"/>
    <n v="2021"/>
  </r>
  <r>
    <x v="79"/>
    <n v="7355000"/>
    <n v="2022"/>
  </r>
  <r>
    <x v="80"/>
    <n v="3217000"/>
    <n v="2022"/>
  </r>
  <r>
    <x v="80"/>
    <n v="2047000"/>
    <n v="2021"/>
  </r>
  <r>
    <x v="80"/>
    <n v="1534000"/>
    <n v="2019"/>
  </r>
  <r>
    <x v="81"/>
    <n v="3538005"/>
    <n v="2022"/>
  </r>
  <r>
    <x v="81"/>
    <n v="2060000"/>
    <n v="2021"/>
  </r>
  <r>
    <x v="81"/>
    <n v="2848840"/>
    <n v="2020"/>
  </r>
  <r>
    <x v="81"/>
    <n v="10875000"/>
    <n v="2019"/>
  </r>
  <r>
    <x v="82"/>
    <n v="3449000"/>
    <n v="2022"/>
  </r>
  <r>
    <x v="82"/>
    <n v="1390225"/>
    <n v="2021"/>
  </r>
  <r>
    <x v="82"/>
    <n v="1481833"/>
    <n v="2020"/>
  </r>
  <r>
    <x v="83"/>
    <n v="1635000"/>
    <n v="2022"/>
  </r>
  <r>
    <x v="83"/>
    <n v="6135000"/>
    <n v="2020"/>
  </r>
  <r>
    <x v="84"/>
    <n v="1090000"/>
    <n v="2022"/>
  </r>
  <r>
    <x v="84"/>
    <n v="1065000"/>
    <n v="2021"/>
  </r>
  <r>
    <x v="84"/>
    <n v="1345000"/>
    <n v="2020"/>
  </r>
  <r>
    <x v="84"/>
    <n v="1165000"/>
    <n v="20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E8227C-5AD9-4CDD-B0F9-25E6C67D49C0}" name="PivotTable1" cacheId="5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Grantor">
  <location ref="G2:I88" firstHeaderRow="0" firstDataRow="1" firstDataCol="1"/>
  <pivotFields count="3">
    <pivotField axis="axisRow" showAll="0" sortType="descending">
      <items count="87">
        <item x="2"/>
        <item x="0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  <item x="42"/>
        <item x="70"/>
        <item x="43"/>
        <item x="69"/>
        <item x="68"/>
        <item x="56"/>
        <item x="55"/>
        <item x="67"/>
        <item x="66"/>
        <item x="65"/>
        <item x="64"/>
        <item x="63"/>
        <item x="25"/>
        <item x="33"/>
        <item x="60"/>
        <item x="62"/>
        <item x="59"/>
        <item x="58"/>
        <item x="57"/>
        <item x="54"/>
        <item x="47"/>
        <item x="53"/>
        <item x="52"/>
        <item x="46"/>
        <item x="51"/>
        <item x="50"/>
        <item x="45"/>
        <item x="49"/>
        <item x="61"/>
        <item x="48"/>
        <item x="71"/>
        <item x="44"/>
        <item m="1" x="85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showAll="0"/>
  </pivotFields>
  <rowFields count="1">
    <field x="0"/>
  </rowFields>
  <rowItems count="86">
    <i>
      <x v="19"/>
    </i>
    <i>
      <x v="7"/>
    </i>
    <i>
      <x v="73"/>
    </i>
    <i>
      <x v="20"/>
    </i>
    <i>
      <x v="47"/>
    </i>
    <i>
      <x v="24"/>
    </i>
    <i>
      <x v="67"/>
    </i>
    <i>
      <x v="22"/>
    </i>
    <i>
      <x v="46"/>
    </i>
    <i>
      <x v="65"/>
    </i>
    <i>
      <x v="53"/>
    </i>
    <i>
      <x v="33"/>
    </i>
    <i>
      <x v="55"/>
    </i>
    <i>
      <x v="12"/>
    </i>
    <i>
      <x v="70"/>
    </i>
    <i>
      <x v="16"/>
    </i>
    <i>
      <x v="63"/>
    </i>
    <i>
      <x v="23"/>
    </i>
    <i>
      <x v="29"/>
    </i>
    <i>
      <x v="25"/>
    </i>
    <i>
      <x v="82"/>
    </i>
    <i>
      <x v="80"/>
    </i>
    <i>
      <x v="8"/>
    </i>
    <i>
      <x v="60"/>
    </i>
    <i>
      <x v="17"/>
    </i>
    <i>
      <x v="50"/>
    </i>
    <i>
      <x v="57"/>
    </i>
    <i>
      <x v="44"/>
    </i>
    <i>
      <x v="39"/>
    </i>
    <i>
      <x v="54"/>
    </i>
    <i>
      <x v="18"/>
    </i>
    <i>
      <x v="78"/>
    </i>
    <i>
      <x v="9"/>
    </i>
    <i>
      <x v="34"/>
    </i>
    <i>
      <x v="66"/>
    </i>
    <i>
      <x v="6"/>
    </i>
    <i>
      <x v="84"/>
    </i>
    <i>
      <x v="81"/>
    </i>
    <i>
      <x v="83"/>
    </i>
    <i>
      <x v="35"/>
    </i>
    <i>
      <x v="36"/>
    </i>
    <i>
      <x v="26"/>
    </i>
    <i>
      <x v="48"/>
    </i>
    <i>
      <x v="45"/>
    </i>
    <i>
      <x v="85"/>
    </i>
    <i>
      <x v="75"/>
    </i>
    <i>
      <x v="61"/>
    </i>
    <i>
      <x v="59"/>
    </i>
    <i>
      <x v="40"/>
    </i>
    <i>
      <x v="21"/>
    </i>
    <i>
      <x v="76"/>
    </i>
    <i>
      <x v="43"/>
    </i>
    <i>
      <x v="62"/>
    </i>
    <i>
      <x v="38"/>
    </i>
    <i>
      <x v="64"/>
    </i>
    <i>
      <x v="51"/>
    </i>
    <i>
      <x v="30"/>
    </i>
    <i>
      <x v="32"/>
    </i>
    <i>
      <x v="2"/>
    </i>
    <i>
      <x v="31"/>
    </i>
    <i>
      <x v="56"/>
    </i>
    <i>
      <x v="10"/>
    </i>
    <i>
      <x v="5"/>
    </i>
    <i>
      <x v="79"/>
    </i>
    <i>
      <x v="71"/>
    </i>
    <i>
      <x v="28"/>
    </i>
    <i>
      <x v="27"/>
    </i>
    <i>
      <x v="52"/>
    </i>
    <i>
      <x v="68"/>
    </i>
    <i>
      <x v="41"/>
    </i>
    <i>
      <x v="1"/>
    </i>
    <i>
      <x/>
    </i>
    <i>
      <x v="69"/>
    </i>
    <i>
      <x v="42"/>
    </i>
    <i>
      <x v="14"/>
    </i>
    <i>
      <x v="49"/>
    </i>
    <i>
      <x v="74"/>
    </i>
    <i>
      <x v="4"/>
    </i>
    <i>
      <x v="11"/>
    </i>
    <i>
      <x v="13"/>
    </i>
    <i>
      <x v="15"/>
    </i>
    <i>
      <x v="58"/>
    </i>
    <i>
      <x v="3"/>
    </i>
    <i>
      <x v="37"/>
    </i>
    <i>
      <x v="77"/>
    </i>
    <i t="grand">
      <x/>
    </i>
  </rowItems>
  <colFields count="1">
    <field x="-2"/>
  </colFields>
  <colItems count="2">
    <i>
      <x/>
    </i>
    <i i="1">
      <x v="1"/>
    </i>
  </colItems>
  <dataFields count="2">
    <dataField name="% of total" fld="1" showDataAs="percentOfCol" baseField="0" baseItem="0" numFmtId="10"/>
    <dataField name="Sum of Amoun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3ECA1E-A53F-4C2B-AE38-1AA18287EEA9}" name="PivotTable3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Grantor">
  <location ref="G2:I23" firstHeaderRow="0" firstDataRow="1" firstDataCol="1"/>
  <pivotFields count="3">
    <pivotField axis="axisRow" showAll="0" sortType="descending">
      <items count="21">
        <item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numFmtId="164" showAll="0"/>
    <pivotField showAll="0"/>
  </pivotFields>
  <rowFields count="1">
    <field x="0"/>
  </rowFields>
  <rowItems count="21">
    <i>
      <x v="11"/>
    </i>
    <i>
      <x/>
    </i>
    <i>
      <x v="13"/>
    </i>
    <i>
      <x v="8"/>
    </i>
    <i>
      <x v="5"/>
    </i>
    <i>
      <x v="12"/>
    </i>
    <i>
      <x v="3"/>
    </i>
    <i>
      <x v="1"/>
    </i>
    <i>
      <x v="17"/>
    </i>
    <i>
      <x v="7"/>
    </i>
    <i>
      <x v="6"/>
    </i>
    <i>
      <x v="15"/>
    </i>
    <i>
      <x v="14"/>
    </i>
    <i>
      <x v="9"/>
    </i>
    <i>
      <x v="19"/>
    </i>
    <i>
      <x v="18"/>
    </i>
    <i>
      <x v="10"/>
    </i>
    <i>
      <x v="2"/>
    </i>
    <i>
      <x v="4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% of total" fld="1" showDataAs="percentOfTotal" baseField="0" baseItem="0" numFmtId="10"/>
    <dataField name="Sum of Amoun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399A91-254A-434D-B0CC-A72398A3374A}" name="PivotTable4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Grantor">
  <location ref="G2:I62" firstHeaderRow="0" firstDataRow="1" firstDataCol="1"/>
  <pivotFields count="3">
    <pivotField axis="axisRow" showAll="0" sortType="descending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numFmtId="6" showAll="0"/>
    <pivotField showAll="0"/>
  </pivotFields>
  <rowFields count="1">
    <field x="0"/>
  </rowFields>
  <rowItems count="60">
    <i>
      <x v="55"/>
    </i>
    <i>
      <x v="21"/>
    </i>
    <i>
      <x v="15"/>
    </i>
    <i>
      <x v="52"/>
    </i>
    <i>
      <x v="27"/>
    </i>
    <i>
      <x v="11"/>
    </i>
    <i>
      <x v="37"/>
    </i>
    <i>
      <x v="3"/>
    </i>
    <i>
      <x v="46"/>
    </i>
    <i>
      <x v="9"/>
    </i>
    <i>
      <x v="38"/>
    </i>
    <i>
      <x v="36"/>
    </i>
    <i>
      <x v="12"/>
    </i>
    <i>
      <x v="31"/>
    </i>
    <i>
      <x v="51"/>
    </i>
    <i>
      <x v="53"/>
    </i>
    <i>
      <x v="18"/>
    </i>
    <i>
      <x v="19"/>
    </i>
    <i>
      <x v="6"/>
    </i>
    <i>
      <x v="44"/>
    </i>
    <i>
      <x v="17"/>
    </i>
    <i>
      <x v="20"/>
    </i>
    <i>
      <x v="41"/>
    </i>
    <i>
      <x v="14"/>
    </i>
    <i>
      <x v="33"/>
    </i>
    <i>
      <x v="39"/>
    </i>
    <i>
      <x v="47"/>
    </i>
    <i>
      <x v="58"/>
    </i>
    <i>
      <x v="16"/>
    </i>
    <i>
      <x v="35"/>
    </i>
    <i>
      <x v="26"/>
    </i>
    <i>
      <x v="5"/>
    </i>
    <i>
      <x v="32"/>
    </i>
    <i>
      <x v="7"/>
    </i>
    <i>
      <x v="23"/>
    </i>
    <i>
      <x v="13"/>
    </i>
    <i>
      <x v="34"/>
    </i>
    <i>
      <x v="49"/>
    </i>
    <i>
      <x v="2"/>
    </i>
    <i>
      <x v="40"/>
    </i>
    <i>
      <x v="48"/>
    </i>
    <i>
      <x v="50"/>
    </i>
    <i>
      <x v="57"/>
    </i>
    <i>
      <x v="56"/>
    </i>
    <i>
      <x v="30"/>
    </i>
    <i>
      <x v="24"/>
    </i>
    <i>
      <x v="8"/>
    </i>
    <i>
      <x v="1"/>
    </i>
    <i>
      <x v="29"/>
    </i>
    <i>
      <x v="25"/>
    </i>
    <i>
      <x v="10"/>
    </i>
    <i>
      <x v="22"/>
    </i>
    <i>
      <x/>
    </i>
    <i>
      <x v="45"/>
    </i>
    <i>
      <x v="4"/>
    </i>
    <i>
      <x v="28"/>
    </i>
    <i>
      <x v="43"/>
    </i>
    <i>
      <x v="54"/>
    </i>
    <i>
      <x v="42"/>
    </i>
    <i t="grand">
      <x/>
    </i>
  </rowItems>
  <colFields count="1">
    <field x="-2"/>
  </colFields>
  <colItems count="2">
    <i>
      <x/>
    </i>
    <i i="1">
      <x v="1"/>
    </i>
  </colItems>
  <dataFields count="2">
    <dataField name="% of total" fld="1" showDataAs="percentOfTotal" baseField="0" baseItem="0" numFmtId="10"/>
    <dataField name="Sum of Amoun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CAED26-A479-44E6-9892-0D364FA13897}" name="PivotTable5" cacheId="2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Grantor">
  <location ref="G2:I70" firstHeaderRow="0" firstDataRow="1" firstDataCol="1"/>
  <pivotFields count="3">
    <pivotField axis="axisRow" showAll="0" sortType="descending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6" showAll="0"/>
    <pivotField showAll="0"/>
  </pivotFields>
  <rowFields count="1">
    <field x="0"/>
  </rowFields>
  <rowItems count="68">
    <i>
      <x v="15"/>
    </i>
    <i>
      <x v="55"/>
    </i>
    <i>
      <x v="18"/>
    </i>
    <i>
      <x v="54"/>
    </i>
    <i>
      <x v="49"/>
    </i>
    <i>
      <x v="37"/>
    </i>
    <i>
      <x v="16"/>
    </i>
    <i>
      <x v="36"/>
    </i>
    <i>
      <x v="65"/>
    </i>
    <i>
      <x v="10"/>
    </i>
    <i>
      <x v="43"/>
    </i>
    <i>
      <x v="51"/>
    </i>
    <i>
      <x v="17"/>
    </i>
    <i>
      <x v="7"/>
    </i>
    <i>
      <x v="11"/>
    </i>
    <i>
      <x v="50"/>
    </i>
    <i>
      <x v="61"/>
    </i>
    <i>
      <x v="26"/>
    </i>
    <i>
      <x/>
    </i>
    <i>
      <x v="60"/>
    </i>
    <i>
      <x v="57"/>
    </i>
    <i>
      <x v="48"/>
    </i>
    <i>
      <x v="19"/>
    </i>
    <i>
      <x v="22"/>
    </i>
    <i>
      <x v="5"/>
    </i>
    <i>
      <x v="9"/>
    </i>
    <i>
      <x v="4"/>
    </i>
    <i>
      <x v="27"/>
    </i>
    <i>
      <x v="20"/>
    </i>
    <i>
      <x v="58"/>
    </i>
    <i>
      <x v="6"/>
    </i>
    <i>
      <x v="47"/>
    </i>
    <i>
      <x v="2"/>
    </i>
    <i>
      <x v="63"/>
    </i>
    <i>
      <x v="12"/>
    </i>
    <i>
      <x v="23"/>
    </i>
    <i>
      <x v="8"/>
    </i>
    <i>
      <x v="3"/>
    </i>
    <i>
      <x v="21"/>
    </i>
    <i>
      <x v="64"/>
    </i>
    <i>
      <x v="52"/>
    </i>
    <i>
      <x v="66"/>
    </i>
    <i>
      <x v="56"/>
    </i>
    <i>
      <x v="13"/>
    </i>
    <i>
      <x v="44"/>
    </i>
    <i>
      <x v="62"/>
    </i>
    <i>
      <x v="28"/>
    </i>
    <i>
      <x v="1"/>
    </i>
    <i>
      <x v="24"/>
    </i>
    <i>
      <x v="29"/>
    </i>
    <i>
      <x v="38"/>
    </i>
    <i>
      <x v="59"/>
    </i>
    <i>
      <x v="35"/>
    </i>
    <i>
      <x v="33"/>
    </i>
    <i>
      <x v="34"/>
    </i>
    <i>
      <x v="30"/>
    </i>
    <i>
      <x v="53"/>
    </i>
    <i>
      <x v="42"/>
    </i>
    <i>
      <x v="40"/>
    </i>
    <i>
      <x v="14"/>
    </i>
    <i>
      <x v="46"/>
    </i>
    <i>
      <x v="45"/>
    </i>
    <i>
      <x v="39"/>
    </i>
    <i>
      <x v="31"/>
    </i>
    <i>
      <x v="32"/>
    </i>
    <i>
      <x v="25"/>
    </i>
    <i>
      <x v="41"/>
    </i>
    <i t="grand">
      <x/>
    </i>
  </rowItems>
  <colFields count="1">
    <field x="-2"/>
  </colFields>
  <colItems count="2">
    <i>
      <x/>
    </i>
    <i i="1">
      <x v="1"/>
    </i>
  </colItems>
  <dataFields count="2">
    <dataField name="% of total" fld="1" showDataAs="percentOfTotal" baseField="0" baseItem="0" numFmtId="10"/>
    <dataField name="Sum of Amoun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F74B0-63B3-42F2-970A-B4AC594FE26C}">
  <dimension ref="A1:O231"/>
  <sheetViews>
    <sheetView tabSelected="1" zoomScale="63" zoomScaleNormal="100" workbookViewId="0">
      <selection activeCell="G1" sqref="G1:G1048576"/>
    </sheetView>
  </sheetViews>
  <sheetFormatPr defaultRowHeight="14.5" x14ac:dyDescent="0.35"/>
  <cols>
    <col min="1" max="1" width="59.7265625" style="3" customWidth="1"/>
    <col min="2" max="2" width="18.54296875" style="4" bestFit="1" customWidth="1"/>
    <col min="3" max="3" width="7.81640625" style="3" customWidth="1"/>
    <col min="4" max="6" width="8.7265625" style="3"/>
    <col min="7" max="7" width="61.54296875" style="4" bestFit="1" customWidth="1"/>
    <col min="8" max="8" width="8.81640625" style="4" bestFit="1" customWidth="1"/>
    <col min="9" max="9" width="18.90625" style="4" bestFit="1" customWidth="1"/>
    <col min="10" max="10" width="30.81640625" style="3" bestFit="1" customWidth="1"/>
    <col min="11" max="11" width="25.1796875" style="4" bestFit="1" customWidth="1"/>
    <col min="12" max="12" width="8.7265625" style="3"/>
    <col min="13" max="13" width="14.81640625" style="4" bestFit="1" customWidth="1"/>
    <col min="14" max="14" width="8.7265625" style="3"/>
    <col min="15" max="15" width="14.81640625" style="4" bestFit="1" customWidth="1"/>
    <col min="16" max="16384" width="8.7265625" style="3"/>
  </cols>
  <sheetData>
    <row r="1" spans="1:11" ht="15" thickBot="1" x14ac:dyDescent="0.4">
      <c r="A1" s="8" t="s">
        <v>72</v>
      </c>
      <c r="B1" s="9" t="s">
        <v>73</v>
      </c>
      <c r="C1" s="8" t="s">
        <v>74</v>
      </c>
    </row>
    <row r="2" spans="1:11" x14ac:dyDescent="0.35">
      <c r="A2" s="3" t="s">
        <v>0</v>
      </c>
      <c r="B2" s="4">
        <v>507500</v>
      </c>
      <c r="C2" s="3">
        <v>2021</v>
      </c>
      <c r="G2" s="19" t="s">
        <v>72</v>
      </c>
      <c r="H2" t="s">
        <v>204</v>
      </c>
      <c r="I2" s="1" t="s">
        <v>199</v>
      </c>
      <c r="J2" s="23" t="s">
        <v>201</v>
      </c>
      <c r="K2" s="24">
        <v>3156000000</v>
      </c>
    </row>
    <row r="3" spans="1:11" x14ac:dyDescent="0.35">
      <c r="A3" s="3" t="s">
        <v>0</v>
      </c>
      <c r="B3" s="4">
        <v>1400000</v>
      </c>
      <c r="C3" s="3">
        <v>2022</v>
      </c>
      <c r="G3" s="20" t="s">
        <v>19</v>
      </c>
      <c r="H3" s="21">
        <v>0.19009095843506127</v>
      </c>
      <c r="I3" s="1">
        <v>341812036</v>
      </c>
      <c r="J3" s="25" t="s">
        <v>203</v>
      </c>
      <c r="K3" s="26">
        <v>1798149890</v>
      </c>
    </row>
    <row r="4" spans="1:11" ht="15" thickBot="1" x14ac:dyDescent="0.4">
      <c r="A4" s="3" t="s">
        <v>1</v>
      </c>
      <c r="B4" s="4">
        <v>1000000</v>
      </c>
      <c r="C4" s="3">
        <v>2020</v>
      </c>
      <c r="G4" s="20" t="s">
        <v>7</v>
      </c>
      <c r="H4" s="21">
        <v>0.11674255531611995</v>
      </c>
      <c r="I4" s="1">
        <v>209920613</v>
      </c>
      <c r="J4" s="27" t="s">
        <v>202</v>
      </c>
      <c r="K4" s="28">
        <f>K3/K2</f>
        <v>0.56975598542458805</v>
      </c>
    </row>
    <row r="5" spans="1:11" x14ac:dyDescent="0.35">
      <c r="A5" s="3" t="s">
        <v>2</v>
      </c>
      <c r="B5" s="4">
        <v>1675000</v>
      </c>
      <c r="C5" s="3">
        <v>2020</v>
      </c>
      <c r="G5" s="20" t="s">
        <v>206</v>
      </c>
      <c r="H5" s="21">
        <v>8.16040680568626E-2</v>
      </c>
      <c r="I5" s="1">
        <v>146736346</v>
      </c>
      <c r="K5" s="22"/>
    </row>
    <row r="6" spans="1:11" x14ac:dyDescent="0.35">
      <c r="A6" s="3" t="s">
        <v>3</v>
      </c>
      <c r="B6" s="4">
        <v>1170000</v>
      </c>
      <c r="C6" s="3">
        <v>2020</v>
      </c>
      <c r="G6" s="20" t="s">
        <v>20</v>
      </c>
      <c r="H6" s="21">
        <v>4.2685448764229549E-2</v>
      </c>
      <c r="I6" s="1">
        <v>76754835</v>
      </c>
    </row>
    <row r="7" spans="1:11" x14ac:dyDescent="0.35">
      <c r="A7" s="3" t="s">
        <v>3</v>
      </c>
      <c r="B7" s="4">
        <v>983400</v>
      </c>
      <c r="C7" s="3">
        <v>2021</v>
      </c>
      <c r="G7" s="20" t="s">
        <v>67</v>
      </c>
      <c r="H7" s="21">
        <v>3.7124324491102353E-2</v>
      </c>
      <c r="I7" s="1">
        <v>66755100</v>
      </c>
    </row>
    <row r="8" spans="1:11" x14ac:dyDescent="0.35">
      <c r="A8" s="3" t="s">
        <v>3</v>
      </c>
      <c r="B8" s="4">
        <v>925000</v>
      </c>
      <c r="C8" s="3">
        <v>2022</v>
      </c>
      <c r="G8" s="20" t="s">
        <v>24</v>
      </c>
      <c r="H8" s="21">
        <v>3.6133293648840367E-2</v>
      </c>
      <c r="I8" s="1">
        <v>64973078</v>
      </c>
    </row>
    <row r="9" spans="1:11" x14ac:dyDescent="0.35">
      <c r="A9" s="3" t="s">
        <v>4</v>
      </c>
      <c r="B9" s="4">
        <v>1155000</v>
      </c>
      <c r="C9" s="3">
        <v>2021</v>
      </c>
      <c r="G9" s="20" t="s">
        <v>49</v>
      </c>
      <c r="H9" s="21">
        <v>3.1625561537586833E-2</v>
      </c>
      <c r="I9" s="1">
        <v>56867500</v>
      </c>
    </row>
    <row r="10" spans="1:11" x14ac:dyDescent="0.35">
      <c r="A10" s="3" t="s">
        <v>5</v>
      </c>
      <c r="B10" s="4">
        <v>2992000</v>
      </c>
      <c r="C10" s="3">
        <v>2022</v>
      </c>
      <c r="G10" s="20" t="s">
        <v>22</v>
      </c>
      <c r="H10" s="21">
        <v>3.0825072096742723E-2</v>
      </c>
      <c r="I10" s="1">
        <v>55428100</v>
      </c>
    </row>
    <row r="11" spans="1:11" x14ac:dyDescent="0.35">
      <c r="A11" s="3" t="s">
        <v>6</v>
      </c>
      <c r="B11" s="4">
        <v>1300000</v>
      </c>
      <c r="C11" s="3">
        <v>2022</v>
      </c>
      <c r="G11" s="20" t="s">
        <v>55</v>
      </c>
      <c r="H11" s="21">
        <v>2.8291903407451757E-2</v>
      </c>
      <c r="I11" s="1">
        <v>50873083</v>
      </c>
    </row>
    <row r="12" spans="1:11" x14ac:dyDescent="0.35">
      <c r="A12" s="3" t="s">
        <v>6</v>
      </c>
      <c r="B12" s="4">
        <v>1895000</v>
      </c>
      <c r="C12" s="3">
        <v>2021</v>
      </c>
      <c r="G12" s="20" t="s">
        <v>50</v>
      </c>
      <c r="H12" s="21">
        <v>2.7531492382984826E-2</v>
      </c>
      <c r="I12" s="1">
        <v>49505750</v>
      </c>
    </row>
    <row r="13" spans="1:11" x14ac:dyDescent="0.35">
      <c r="A13" s="3" t="s">
        <v>6</v>
      </c>
      <c r="B13" s="4">
        <v>2925000</v>
      </c>
      <c r="C13" s="3">
        <v>2020</v>
      </c>
      <c r="G13" s="20" t="s">
        <v>33</v>
      </c>
      <c r="H13" s="21">
        <v>2.6416040322422733E-2</v>
      </c>
      <c r="I13" s="1">
        <v>47500000</v>
      </c>
    </row>
    <row r="14" spans="1:11" x14ac:dyDescent="0.35">
      <c r="A14" s="3" t="s">
        <v>6</v>
      </c>
      <c r="B14" s="4">
        <v>1850000</v>
      </c>
      <c r="C14" s="3">
        <v>2019</v>
      </c>
      <c r="G14" s="20" t="s">
        <v>35</v>
      </c>
      <c r="H14" s="21">
        <v>2.0674027347075054E-2</v>
      </c>
      <c r="I14" s="1">
        <v>37175000</v>
      </c>
    </row>
    <row r="15" spans="1:11" x14ac:dyDescent="0.35">
      <c r="A15" s="3" t="s">
        <v>7</v>
      </c>
      <c r="B15" s="4">
        <v>63754593</v>
      </c>
      <c r="C15" s="3">
        <v>2020</v>
      </c>
      <c r="G15" s="20" t="s">
        <v>62</v>
      </c>
      <c r="H15" s="21">
        <v>1.8567598944713114E-2</v>
      </c>
      <c r="I15" s="1">
        <v>33387326</v>
      </c>
    </row>
    <row r="16" spans="1:11" x14ac:dyDescent="0.35">
      <c r="A16" s="3" t="s">
        <v>7</v>
      </c>
      <c r="B16" s="4">
        <v>65979620</v>
      </c>
      <c r="C16" s="3">
        <v>2022</v>
      </c>
      <c r="G16" s="20" t="s">
        <v>12</v>
      </c>
      <c r="H16" s="21">
        <v>1.7476296150150197E-2</v>
      </c>
      <c r="I16" s="1">
        <v>31425000</v>
      </c>
    </row>
    <row r="17" spans="1:9" x14ac:dyDescent="0.35">
      <c r="A17" s="3" t="s">
        <v>7</v>
      </c>
      <c r="B17" s="4">
        <v>55157843</v>
      </c>
      <c r="C17" s="3">
        <v>2021</v>
      </c>
      <c r="G17" s="20" t="s">
        <v>71</v>
      </c>
      <c r="H17" s="21">
        <v>1.6961878522818805E-2</v>
      </c>
      <c r="I17" s="1">
        <v>30500000</v>
      </c>
    </row>
    <row r="18" spans="1:9" x14ac:dyDescent="0.35">
      <c r="A18" s="3" t="s">
        <v>7</v>
      </c>
      <c r="B18" s="4">
        <v>25028557</v>
      </c>
      <c r="C18" s="3">
        <v>2019</v>
      </c>
      <c r="G18" s="20" t="s">
        <v>16</v>
      </c>
      <c r="H18" s="21">
        <v>1.5210077954068668E-2</v>
      </c>
      <c r="I18" s="1">
        <v>27350000</v>
      </c>
    </row>
    <row r="19" spans="1:9" x14ac:dyDescent="0.35">
      <c r="A19" s="3" t="s">
        <v>8</v>
      </c>
      <c r="B19" s="4">
        <v>7300000</v>
      </c>
      <c r="C19" s="3">
        <v>2020</v>
      </c>
      <c r="G19" s="20" t="s">
        <v>46</v>
      </c>
      <c r="H19" s="21">
        <v>1.4365401429354703E-2</v>
      </c>
      <c r="I19" s="1">
        <v>25831145</v>
      </c>
    </row>
    <row r="20" spans="1:9" x14ac:dyDescent="0.35">
      <c r="A20" s="3" t="s">
        <v>8</v>
      </c>
      <c r="B20" s="4">
        <v>5230000</v>
      </c>
      <c r="C20" s="3">
        <v>2021</v>
      </c>
      <c r="G20" s="20" t="s">
        <v>23</v>
      </c>
      <c r="H20" s="21">
        <v>1.3864493243107781E-2</v>
      </c>
      <c r="I20" s="1">
        <v>24930437</v>
      </c>
    </row>
    <row r="21" spans="1:9" x14ac:dyDescent="0.35">
      <c r="A21" s="3" t="s">
        <v>8</v>
      </c>
      <c r="B21" s="4">
        <v>5000000</v>
      </c>
      <c r="C21" s="3">
        <v>2022</v>
      </c>
      <c r="G21" s="20" t="s">
        <v>30</v>
      </c>
      <c r="H21" s="21">
        <v>1.3150460999666718E-2</v>
      </c>
      <c r="I21" s="1">
        <v>23646500</v>
      </c>
    </row>
    <row r="22" spans="1:9" x14ac:dyDescent="0.35">
      <c r="A22" s="3" t="s">
        <v>9</v>
      </c>
      <c r="B22" s="4">
        <v>4339400</v>
      </c>
      <c r="C22" s="3">
        <v>2022</v>
      </c>
      <c r="G22" s="20" t="s">
        <v>26</v>
      </c>
      <c r="H22" s="21">
        <v>1.2873767714659205E-2</v>
      </c>
      <c r="I22" s="1">
        <v>23148964</v>
      </c>
    </row>
    <row r="23" spans="1:9" x14ac:dyDescent="0.35">
      <c r="A23" s="3" t="s">
        <v>9</v>
      </c>
      <c r="B23" s="4">
        <v>2326600</v>
      </c>
      <c r="C23" s="3">
        <v>2019</v>
      </c>
      <c r="G23" s="20" t="s">
        <v>215</v>
      </c>
      <c r="H23" s="21">
        <v>1.0745402876286359E-2</v>
      </c>
      <c r="I23" s="1">
        <v>19321845</v>
      </c>
    </row>
    <row r="24" spans="1:9" x14ac:dyDescent="0.35">
      <c r="A24" s="3" t="s">
        <v>9</v>
      </c>
      <c r="B24" s="4">
        <v>2274700</v>
      </c>
      <c r="C24" s="3">
        <v>2020</v>
      </c>
      <c r="G24" s="20" t="s">
        <v>213</v>
      </c>
      <c r="H24" s="21">
        <v>1.0718839462265295E-2</v>
      </c>
      <c r="I24" s="1">
        <v>19274080</v>
      </c>
    </row>
    <row r="25" spans="1:9" x14ac:dyDescent="0.35">
      <c r="A25" s="3" t="s">
        <v>9</v>
      </c>
      <c r="B25" s="4">
        <v>883300</v>
      </c>
      <c r="C25" s="3">
        <v>2021</v>
      </c>
      <c r="G25" s="20" t="s">
        <v>8</v>
      </c>
      <c r="H25" s="21">
        <v>9.7489091968856953E-3</v>
      </c>
      <c r="I25" s="1">
        <v>17530000</v>
      </c>
    </row>
    <row r="26" spans="1:9" x14ac:dyDescent="0.35">
      <c r="A26" s="3" t="s">
        <v>10</v>
      </c>
      <c r="B26" s="4">
        <v>1550000</v>
      </c>
      <c r="C26" s="3">
        <v>2020</v>
      </c>
      <c r="G26" s="20" t="s">
        <v>47</v>
      </c>
      <c r="H26" s="21">
        <v>9.5931935907745715E-3</v>
      </c>
      <c r="I26" s="1">
        <v>17250000</v>
      </c>
    </row>
    <row r="27" spans="1:9" x14ac:dyDescent="0.35">
      <c r="A27" s="3" t="s">
        <v>10</v>
      </c>
      <c r="B27" s="4">
        <v>1450000</v>
      </c>
      <c r="C27" s="3">
        <v>2022</v>
      </c>
      <c r="G27" s="20" t="s">
        <v>17</v>
      </c>
      <c r="H27" s="21">
        <v>9.4575458334010178E-3</v>
      </c>
      <c r="I27" s="1">
        <v>17006085</v>
      </c>
    </row>
    <row r="28" spans="1:9" x14ac:dyDescent="0.35">
      <c r="A28" s="3" t="s">
        <v>11</v>
      </c>
      <c r="B28" s="4">
        <v>1109226</v>
      </c>
      <c r="C28" s="3">
        <v>2021</v>
      </c>
      <c r="G28" s="20" t="s">
        <v>64</v>
      </c>
      <c r="H28" s="21">
        <v>9.0552517843771069E-3</v>
      </c>
      <c r="I28" s="1">
        <v>16282700</v>
      </c>
    </row>
    <row r="29" spans="1:9" x14ac:dyDescent="0.35">
      <c r="A29" s="3" t="s">
        <v>12</v>
      </c>
      <c r="B29" s="4">
        <v>30425000</v>
      </c>
      <c r="C29" s="3">
        <v>2021</v>
      </c>
      <c r="G29" s="20" t="s">
        <v>58</v>
      </c>
      <c r="H29" s="21">
        <v>8.6483735791347185E-3</v>
      </c>
      <c r="I29" s="1">
        <v>15551072</v>
      </c>
    </row>
    <row r="30" spans="1:9" x14ac:dyDescent="0.35">
      <c r="A30" s="3" t="s">
        <v>12</v>
      </c>
      <c r="B30" s="4">
        <v>1000000</v>
      </c>
      <c r="C30" s="3">
        <v>2020</v>
      </c>
      <c r="G30" s="20" t="s">
        <v>68</v>
      </c>
      <c r="H30" s="21">
        <v>7.6467485143855273E-3</v>
      </c>
      <c r="I30" s="1">
        <v>13750000</v>
      </c>
    </row>
    <row r="31" spans="1:9" x14ac:dyDescent="0.35">
      <c r="A31" s="3" t="s">
        <v>13</v>
      </c>
      <c r="B31" s="4">
        <v>1000000</v>
      </c>
      <c r="C31" s="3">
        <v>2022</v>
      </c>
      <c r="G31" s="20" t="s">
        <v>41</v>
      </c>
      <c r="H31" s="21">
        <v>7.3130722155759775E-3</v>
      </c>
      <c r="I31" s="1">
        <v>13150000</v>
      </c>
    </row>
    <row r="32" spans="1:9" x14ac:dyDescent="0.35">
      <c r="A32" s="3" t="s">
        <v>14</v>
      </c>
      <c r="B32" s="4">
        <v>1447900</v>
      </c>
      <c r="C32" s="3">
        <v>2022</v>
      </c>
      <c r="G32" s="20" t="s">
        <v>60</v>
      </c>
      <c r="H32" s="21">
        <v>7.2342990272073479E-3</v>
      </c>
      <c r="I32" s="1">
        <v>13008354</v>
      </c>
    </row>
    <row r="33" spans="1:9" x14ac:dyDescent="0.35">
      <c r="A33" s="3" t="s">
        <v>15</v>
      </c>
      <c r="B33" s="4">
        <v>1000000</v>
      </c>
      <c r="C33" s="3">
        <v>2019</v>
      </c>
      <c r="G33" s="20" t="s">
        <v>18</v>
      </c>
      <c r="H33" s="21">
        <v>5.8515700267901469E-3</v>
      </c>
      <c r="I33" s="1">
        <v>10522000</v>
      </c>
    </row>
    <row r="34" spans="1:9" x14ac:dyDescent="0.35">
      <c r="A34" s="3" t="s">
        <v>16</v>
      </c>
      <c r="B34" s="4">
        <v>14500000</v>
      </c>
      <c r="C34" s="3">
        <v>2022</v>
      </c>
      <c r="G34" s="20" t="s">
        <v>211</v>
      </c>
      <c r="H34" s="21">
        <v>5.644690721528226E-3</v>
      </c>
      <c r="I34" s="1">
        <v>10150000</v>
      </c>
    </row>
    <row r="35" spans="1:9" x14ac:dyDescent="0.35">
      <c r="A35" s="3" t="s">
        <v>16</v>
      </c>
      <c r="B35" s="4">
        <v>8750000</v>
      </c>
      <c r="C35" s="3">
        <v>2021</v>
      </c>
      <c r="G35" s="20" t="s">
        <v>9</v>
      </c>
      <c r="H35" s="21">
        <v>5.4633932658417032E-3</v>
      </c>
      <c r="I35" s="1">
        <v>9824000</v>
      </c>
    </row>
    <row r="36" spans="1:9" x14ac:dyDescent="0.35">
      <c r="A36" s="3" t="s">
        <v>16</v>
      </c>
      <c r="B36" s="4">
        <v>4100000</v>
      </c>
      <c r="C36" s="3">
        <v>2020</v>
      </c>
      <c r="G36" s="20" t="s">
        <v>36</v>
      </c>
      <c r="H36" s="21">
        <v>5.2220340763694624E-3</v>
      </c>
      <c r="I36" s="1">
        <v>9390000</v>
      </c>
    </row>
    <row r="37" spans="1:9" x14ac:dyDescent="0.35">
      <c r="A37" s="3" t="s">
        <v>17</v>
      </c>
      <c r="B37" s="4">
        <v>4603000</v>
      </c>
      <c r="C37" s="3">
        <v>2019</v>
      </c>
      <c r="G37" s="20" t="s">
        <v>45</v>
      </c>
      <c r="H37" s="21">
        <v>5.1719826315480295E-3</v>
      </c>
      <c r="I37" s="1">
        <v>9300000</v>
      </c>
    </row>
    <row r="38" spans="1:9" x14ac:dyDescent="0.35">
      <c r="A38" s="3" t="s">
        <v>17</v>
      </c>
      <c r="B38" s="4">
        <v>4317000</v>
      </c>
      <c r="C38" s="3">
        <v>2022</v>
      </c>
      <c r="G38" s="20" t="s">
        <v>6</v>
      </c>
      <c r="H38" s="21">
        <v>4.4323335025201931E-3</v>
      </c>
      <c r="I38" s="1">
        <v>7970000</v>
      </c>
    </row>
    <row r="39" spans="1:9" x14ac:dyDescent="0.35">
      <c r="A39" s="3" t="s">
        <v>17</v>
      </c>
      <c r="B39" s="4">
        <v>3875000</v>
      </c>
      <c r="C39" s="3">
        <v>2021</v>
      </c>
      <c r="G39" s="20" t="s">
        <v>217</v>
      </c>
      <c r="H39" s="21">
        <v>4.3211080695836762E-3</v>
      </c>
      <c r="I39" s="1">
        <v>7770000</v>
      </c>
    </row>
    <row r="40" spans="1:9" x14ac:dyDescent="0.35">
      <c r="A40" s="3" t="s">
        <v>17</v>
      </c>
      <c r="B40" s="4">
        <v>4211085</v>
      </c>
      <c r="C40" s="3">
        <v>2020</v>
      </c>
      <c r="G40" s="20" t="s">
        <v>214</v>
      </c>
      <c r="H40" s="21">
        <v>3.7805524655122047E-3</v>
      </c>
      <c r="I40" s="1">
        <v>6798000</v>
      </c>
    </row>
    <row r="41" spans="1:9" x14ac:dyDescent="0.35">
      <c r="A41" s="3" t="s">
        <v>18</v>
      </c>
      <c r="B41" s="4">
        <v>1800000</v>
      </c>
      <c r="C41" s="3">
        <v>2019</v>
      </c>
      <c r="G41" s="20" t="s">
        <v>216</v>
      </c>
      <c r="H41" s="21">
        <v>3.5153120633341639E-3</v>
      </c>
      <c r="I41" s="1">
        <v>6321058</v>
      </c>
    </row>
    <row r="42" spans="1:9" x14ac:dyDescent="0.35">
      <c r="A42" s="3" t="s">
        <v>18</v>
      </c>
      <c r="B42" s="4">
        <v>2504000</v>
      </c>
      <c r="C42" s="3">
        <v>2020</v>
      </c>
      <c r="G42" s="20" t="s">
        <v>37</v>
      </c>
      <c r="H42" s="21">
        <v>3.4348577025466991E-3</v>
      </c>
      <c r="I42" s="1">
        <v>6176389</v>
      </c>
    </row>
    <row r="43" spans="1:9" x14ac:dyDescent="0.35">
      <c r="A43" s="3" t="s">
        <v>18</v>
      </c>
      <c r="B43" s="4">
        <v>1434000</v>
      </c>
      <c r="C43" s="3">
        <v>2021</v>
      </c>
      <c r="G43" s="20" t="s">
        <v>38</v>
      </c>
      <c r="H43" s="21">
        <v>3.3923757045637615E-3</v>
      </c>
      <c r="I43" s="1">
        <v>6100000</v>
      </c>
    </row>
    <row r="44" spans="1:9" x14ac:dyDescent="0.35">
      <c r="A44" s="3" t="s">
        <v>18</v>
      </c>
      <c r="B44" s="4">
        <v>4784000</v>
      </c>
      <c r="C44" s="3">
        <v>2022</v>
      </c>
      <c r="G44" s="20" t="s">
        <v>27</v>
      </c>
      <c r="H44" s="21">
        <v>3.2519535954814091E-3</v>
      </c>
      <c r="I44" s="1">
        <v>5847500</v>
      </c>
    </row>
    <row r="45" spans="1:9" x14ac:dyDescent="0.35">
      <c r="A45" s="3" t="s">
        <v>19</v>
      </c>
      <c r="B45" s="4">
        <v>73326502</v>
      </c>
      <c r="C45" s="3">
        <v>2019</v>
      </c>
      <c r="G45" s="20" t="s">
        <v>66</v>
      </c>
      <c r="H45" s="21">
        <v>3.1076385962462783E-3</v>
      </c>
      <c r="I45" s="1">
        <v>5588000</v>
      </c>
    </row>
    <row r="46" spans="1:9" x14ac:dyDescent="0.35">
      <c r="A46" s="3" t="s">
        <v>19</v>
      </c>
      <c r="B46" s="4">
        <v>80989214</v>
      </c>
      <c r="C46" s="3">
        <v>2020</v>
      </c>
      <c r="G46" s="20" t="s">
        <v>56</v>
      </c>
      <c r="H46" s="21">
        <v>3.0826862826213003E-3</v>
      </c>
      <c r="I46" s="1">
        <v>5543132</v>
      </c>
    </row>
    <row r="47" spans="1:9" x14ac:dyDescent="0.35">
      <c r="A47" s="3" t="s">
        <v>19</v>
      </c>
      <c r="B47" s="4">
        <v>105971400</v>
      </c>
      <c r="C47" s="3">
        <v>2021</v>
      </c>
      <c r="G47" s="20" t="s">
        <v>218</v>
      </c>
      <c r="H47" s="21">
        <v>2.5943332232442537E-3</v>
      </c>
      <c r="I47" s="1">
        <v>4665000</v>
      </c>
    </row>
    <row r="48" spans="1:9" x14ac:dyDescent="0.35">
      <c r="A48" s="3" t="s">
        <v>19</v>
      </c>
      <c r="B48" s="4">
        <v>81524920</v>
      </c>
      <c r="C48" s="3">
        <v>2022</v>
      </c>
      <c r="G48" s="20" t="s">
        <v>208</v>
      </c>
      <c r="H48" s="21">
        <v>2.5720881366569502E-3</v>
      </c>
      <c r="I48" s="1">
        <v>4625000</v>
      </c>
    </row>
    <row r="49" spans="1:9" x14ac:dyDescent="0.35">
      <c r="A49" s="3" t="s">
        <v>20</v>
      </c>
      <c r="B49" s="4">
        <v>16465000</v>
      </c>
      <c r="C49" s="3">
        <v>2019</v>
      </c>
      <c r="G49" s="20" t="s">
        <v>53</v>
      </c>
      <c r="H49" s="21">
        <v>2.4636433395438463E-3</v>
      </c>
      <c r="I49" s="1">
        <v>4430000</v>
      </c>
    </row>
    <row r="50" spans="1:9" x14ac:dyDescent="0.35">
      <c r="A50" s="3" t="s">
        <v>20</v>
      </c>
      <c r="B50" s="4">
        <v>23880170</v>
      </c>
      <c r="C50" s="3">
        <v>2020</v>
      </c>
      <c r="G50" s="20" t="s">
        <v>54</v>
      </c>
      <c r="H50" s="21">
        <v>2.4176238166663624E-3</v>
      </c>
      <c r="I50" s="1">
        <v>4347250</v>
      </c>
    </row>
    <row r="51" spans="1:9" x14ac:dyDescent="0.35">
      <c r="A51" s="3" t="s">
        <v>20</v>
      </c>
      <c r="B51" s="4">
        <v>12290000</v>
      </c>
      <c r="C51" s="3">
        <v>2021</v>
      </c>
      <c r="G51" s="20" t="s">
        <v>42</v>
      </c>
      <c r="H51" s="21">
        <v>2.3635404499009814E-3</v>
      </c>
      <c r="I51" s="1">
        <v>4250000</v>
      </c>
    </row>
    <row r="52" spans="1:9" x14ac:dyDescent="0.35">
      <c r="A52" s="3" t="s">
        <v>20</v>
      </c>
      <c r="B52" s="4">
        <v>24119665</v>
      </c>
      <c r="C52" s="3">
        <v>2022</v>
      </c>
      <c r="G52" s="20" t="s">
        <v>21</v>
      </c>
      <c r="H52" s="21">
        <v>2.2801213751985935E-3</v>
      </c>
      <c r="I52" s="1">
        <v>4100000</v>
      </c>
    </row>
    <row r="53" spans="1:9" x14ac:dyDescent="0.35">
      <c r="A53" s="3" t="s">
        <v>21</v>
      </c>
      <c r="B53" s="4">
        <v>1550000</v>
      </c>
      <c r="C53" s="3">
        <v>2021</v>
      </c>
      <c r="G53" s="20" t="s">
        <v>209</v>
      </c>
      <c r="H53" s="21">
        <v>2.1688959422620771E-3</v>
      </c>
      <c r="I53" s="1">
        <v>3900000</v>
      </c>
    </row>
    <row r="54" spans="1:9" x14ac:dyDescent="0.35">
      <c r="A54" s="3" t="s">
        <v>21</v>
      </c>
      <c r="B54" s="4">
        <v>1550000</v>
      </c>
      <c r="C54" s="3">
        <v>2022</v>
      </c>
      <c r="G54" s="20" t="s">
        <v>69</v>
      </c>
      <c r="H54" s="21">
        <v>2.0715736884426247E-3</v>
      </c>
      <c r="I54" s="1">
        <v>3725000</v>
      </c>
    </row>
    <row r="55" spans="1:9" x14ac:dyDescent="0.35">
      <c r="A55" s="3" t="s">
        <v>21</v>
      </c>
      <c r="B55" s="4">
        <v>1000000</v>
      </c>
      <c r="C55" s="3">
        <v>2020</v>
      </c>
      <c r="G55" s="20" t="s">
        <v>52</v>
      </c>
      <c r="H55" s="21">
        <v>2.0465479660319087E-3</v>
      </c>
      <c r="I55" s="1">
        <v>3680000</v>
      </c>
    </row>
    <row r="56" spans="1:9" x14ac:dyDescent="0.35">
      <c r="A56" s="3" t="s">
        <v>22</v>
      </c>
      <c r="B56" s="4">
        <v>3740600</v>
      </c>
      <c r="C56" s="3">
        <v>2022</v>
      </c>
      <c r="G56" s="20" t="s">
        <v>40</v>
      </c>
      <c r="H56" s="21">
        <v>1.9464450763890433E-3</v>
      </c>
      <c r="I56" s="1">
        <v>3500000</v>
      </c>
    </row>
    <row r="57" spans="1:9" x14ac:dyDescent="0.35">
      <c r="A57" s="3" t="s">
        <v>22</v>
      </c>
      <c r="B57" s="4">
        <v>28477500</v>
      </c>
      <c r="C57" s="3">
        <v>2020</v>
      </c>
      <c r="G57" s="20" t="s">
        <v>51</v>
      </c>
      <c r="H57" s="21">
        <v>1.9464450763890433E-3</v>
      </c>
      <c r="I57" s="1">
        <v>3500000</v>
      </c>
    </row>
    <row r="58" spans="1:9" x14ac:dyDescent="0.35">
      <c r="A58" s="3" t="s">
        <v>22</v>
      </c>
      <c r="B58" s="4">
        <v>10390000</v>
      </c>
      <c r="C58" s="3">
        <v>2021</v>
      </c>
      <c r="G58" s="20" t="s">
        <v>63</v>
      </c>
      <c r="H58" s="21">
        <v>1.944220567730313E-3</v>
      </c>
      <c r="I58" s="1">
        <v>3496000</v>
      </c>
    </row>
    <row r="59" spans="1:9" x14ac:dyDescent="0.35">
      <c r="A59" s="3" t="s">
        <v>22</v>
      </c>
      <c r="B59" s="4">
        <v>12820000</v>
      </c>
      <c r="C59" s="3">
        <v>2019</v>
      </c>
      <c r="G59" s="20" t="s">
        <v>31</v>
      </c>
      <c r="H59" s="21">
        <v>1.8630260016866559E-3</v>
      </c>
      <c r="I59" s="1">
        <v>3350000</v>
      </c>
    </row>
    <row r="60" spans="1:9" x14ac:dyDescent="0.35">
      <c r="A60" s="3" t="s">
        <v>23</v>
      </c>
      <c r="B60" s="4">
        <v>2175000</v>
      </c>
      <c r="C60" s="3">
        <v>2019</v>
      </c>
      <c r="G60" s="20" t="s">
        <v>34</v>
      </c>
      <c r="H60" s="21">
        <v>1.7657037478672037E-3</v>
      </c>
      <c r="I60" s="1">
        <v>3175000</v>
      </c>
    </row>
    <row r="61" spans="1:9" x14ac:dyDescent="0.35">
      <c r="A61" s="3" t="s">
        <v>23</v>
      </c>
      <c r="B61" s="4">
        <v>10411888</v>
      </c>
      <c r="C61" s="3">
        <v>2020</v>
      </c>
      <c r="G61" s="20" t="s">
        <v>3</v>
      </c>
      <c r="H61" s="21">
        <v>1.7119818637588661E-3</v>
      </c>
      <c r="I61" s="1">
        <v>3078400</v>
      </c>
    </row>
    <row r="62" spans="1:9" x14ac:dyDescent="0.35">
      <c r="A62" s="3" t="s">
        <v>23</v>
      </c>
      <c r="B62" s="4">
        <v>8093549</v>
      </c>
      <c r="C62" s="3">
        <v>2021</v>
      </c>
      <c r="G62" s="20" t="s">
        <v>32</v>
      </c>
      <c r="H62" s="21">
        <v>1.6702584232285553E-3</v>
      </c>
      <c r="I62" s="1">
        <v>3003375</v>
      </c>
    </row>
    <row r="63" spans="1:9" x14ac:dyDescent="0.35">
      <c r="A63" s="3" t="s">
        <v>23</v>
      </c>
      <c r="B63" s="4">
        <v>4250000</v>
      </c>
      <c r="C63" s="3">
        <v>2022</v>
      </c>
      <c r="G63" s="20" t="s">
        <v>59</v>
      </c>
      <c r="H63" s="21">
        <v>1.6683814940477515E-3</v>
      </c>
      <c r="I63" s="1">
        <v>3000000</v>
      </c>
    </row>
    <row r="64" spans="1:9" x14ac:dyDescent="0.35">
      <c r="A64" s="3" t="s">
        <v>24</v>
      </c>
      <c r="B64" s="4">
        <v>20135384</v>
      </c>
      <c r="C64" s="3">
        <v>2019</v>
      </c>
      <c r="G64" s="20" t="s">
        <v>10</v>
      </c>
      <c r="H64" s="21">
        <v>1.6683814940477515E-3</v>
      </c>
      <c r="I64" s="1">
        <v>3000000</v>
      </c>
    </row>
    <row r="65" spans="1:9" x14ac:dyDescent="0.35">
      <c r="A65" s="3" t="s">
        <v>24</v>
      </c>
      <c r="B65" s="4">
        <v>4105330</v>
      </c>
      <c r="C65" s="3">
        <v>2022</v>
      </c>
      <c r="G65" s="20" t="s">
        <v>5</v>
      </c>
      <c r="H65" s="21">
        <v>1.6639324767302908E-3</v>
      </c>
      <c r="I65" s="1">
        <v>2992000</v>
      </c>
    </row>
    <row r="66" spans="1:9" x14ac:dyDescent="0.35">
      <c r="A66" s="3" t="s">
        <v>24</v>
      </c>
      <c r="B66" s="4">
        <v>19856257</v>
      </c>
      <c r="C66" s="3">
        <v>2020</v>
      </c>
      <c r="G66" s="20" t="s">
        <v>212</v>
      </c>
      <c r="H66" s="21">
        <v>1.5710592402282994E-3</v>
      </c>
      <c r="I66" s="1">
        <v>2825000</v>
      </c>
    </row>
    <row r="67" spans="1:9" x14ac:dyDescent="0.35">
      <c r="A67" s="3" t="s">
        <v>24</v>
      </c>
      <c r="B67" s="4">
        <v>20876107</v>
      </c>
      <c r="C67" s="3">
        <v>2021</v>
      </c>
      <c r="G67" s="20" t="s">
        <v>44</v>
      </c>
      <c r="H67" s="21">
        <v>1.3903179117064595E-3</v>
      </c>
      <c r="I67" s="1">
        <v>2500000</v>
      </c>
    </row>
    <row r="68" spans="1:9" x14ac:dyDescent="0.35">
      <c r="A68" s="3" t="s">
        <v>25</v>
      </c>
      <c r="B68" s="4">
        <v>2000000</v>
      </c>
      <c r="C68" s="3">
        <v>2022</v>
      </c>
      <c r="G68" s="20" t="s">
        <v>29</v>
      </c>
      <c r="H68" s="21">
        <v>1.1686456238639816E-3</v>
      </c>
      <c r="I68" s="1">
        <v>2101400</v>
      </c>
    </row>
    <row r="69" spans="1:9" x14ac:dyDescent="0.35">
      <c r="A69" s="3" t="s">
        <v>26</v>
      </c>
      <c r="B69" s="4">
        <v>2089600</v>
      </c>
      <c r="C69" s="3">
        <v>2019</v>
      </c>
      <c r="G69" s="20" t="s">
        <v>28</v>
      </c>
      <c r="H69" s="21">
        <v>1.131718780129058E-3</v>
      </c>
      <c r="I69" s="1">
        <v>2035000</v>
      </c>
    </row>
    <row r="70" spans="1:9" x14ac:dyDescent="0.35">
      <c r="A70" s="3" t="s">
        <v>26</v>
      </c>
      <c r="B70" s="4">
        <v>7041531</v>
      </c>
      <c r="C70" s="3">
        <v>2020</v>
      </c>
      <c r="G70" s="20" t="s">
        <v>25</v>
      </c>
      <c r="H70" s="21">
        <v>1.1122543293651678E-3</v>
      </c>
      <c r="I70" s="1">
        <v>2000000</v>
      </c>
    </row>
    <row r="71" spans="1:9" x14ac:dyDescent="0.35">
      <c r="A71" s="3" t="s">
        <v>26</v>
      </c>
      <c r="B71" s="4">
        <v>11142833</v>
      </c>
      <c r="C71" s="3">
        <v>2021</v>
      </c>
      <c r="G71" s="20" t="s">
        <v>61</v>
      </c>
      <c r="H71" s="21">
        <v>1.1122543293651678E-3</v>
      </c>
      <c r="I71" s="1">
        <v>2000000</v>
      </c>
    </row>
    <row r="72" spans="1:9" x14ac:dyDescent="0.35">
      <c r="A72" s="3" t="s">
        <v>26</v>
      </c>
      <c r="B72" s="4">
        <v>2875000</v>
      </c>
      <c r="C72" s="3">
        <v>2022</v>
      </c>
      <c r="G72" s="20" t="s">
        <v>70</v>
      </c>
      <c r="H72" s="21">
        <v>1.0844479711310385E-3</v>
      </c>
      <c r="I72" s="1">
        <v>1950000</v>
      </c>
    </row>
    <row r="73" spans="1:9" x14ac:dyDescent="0.35">
      <c r="A73" s="3" t="s">
        <v>27</v>
      </c>
      <c r="B73" s="4">
        <v>765000</v>
      </c>
      <c r="C73" s="3">
        <v>2022</v>
      </c>
      <c r="G73" s="20" t="s">
        <v>0</v>
      </c>
      <c r="H73" s="21">
        <v>1.0608125666320286E-3</v>
      </c>
      <c r="I73" s="1">
        <v>1907500</v>
      </c>
    </row>
    <row r="74" spans="1:9" x14ac:dyDescent="0.35">
      <c r="A74" s="3" t="s">
        <v>27</v>
      </c>
      <c r="B74" s="4">
        <v>869666</v>
      </c>
      <c r="C74" s="3">
        <v>2019</v>
      </c>
      <c r="G74" s="20" t="s">
        <v>2</v>
      </c>
      <c r="H74" s="21">
        <v>9.3151300084332793E-4</v>
      </c>
      <c r="I74" s="1">
        <v>1675000</v>
      </c>
    </row>
    <row r="75" spans="1:9" x14ac:dyDescent="0.35">
      <c r="A75" s="3" t="s">
        <v>27</v>
      </c>
      <c r="B75" s="4">
        <v>2474166</v>
      </c>
      <c r="C75" s="3">
        <v>2020</v>
      </c>
      <c r="G75" s="20" t="s">
        <v>48</v>
      </c>
      <c r="H75" s="21">
        <v>9.2650785636118468E-4</v>
      </c>
      <c r="I75" s="1">
        <v>1666000</v>
      </c>
    </row>
    <row r="76" spans="1:9" x14ac:dyDescent="0.35">
      <c r="A76" s="3" t="s">
        <v>27</v>
      </c>
      <c r="B76" s="4">
        <v>1738668</v>
      </c>
      <c r="C76" s="3">
        <v>2021</v>
      </c>
      <c r="G76" s="20" t="s">
        <v>43</v>
      </c>
      <c r="H76" s="21">
        <v>8.898034634921341E-4</v>
      </c>
      <c r="I76" s="1">
        <v>1600000</v>
      </c>
    </row>
    <row r="77" spans="1:9" x14ac:dyDescent="0.35">
      <c r="A77" s="3" t="s">
        <v>28</v>
      </c>
      <c r="B77" s="4">
        <v>860000</v>
      </c>
      <c r="C77" s="3">
        <v>2022</v>
      </c>
      <c r="G77" s="20" t="s">
        <v>14</v>
      </c>
      <c r="H77" s="21">
        <v>8.0521652174391314E-4</v>
      </c>
      <c r="I77" s="1">
        <v>1447900</v>
      </c>
    </row>
    <row r="78" spans="1:9" x14ac:dyDescent="0.35">
      <c r="A78" s="3" t="s">
        <v>28</v>
      </c>
      <c r="B78" s="4">
        <v>1175000</v>
      </c>
      <c r="C78" s="3">
        <v>2021</v>
      </c>
      <c r="G78" s="20" t="s">
        <v>65</v>
      </c>
      <c r="H78" s="21">
        <v>7.2157499617565249E-4</v>
      </c>
      <c r="I78" s="1">
        <v>1297500</v>
      </c>
    </row>
    <row r="79" spans="1:9" x14ac:dyDescent="0.35">
      <c r="A79" s="3" t="s">
        <v>29</v>
      </c>
      <c r="B79" s="4">
        <v>2101400</v>
      </c>
      <c r="C79" s="3">
        <v>2021</v>
      </c>
      <c r="G79" s="20" t="s">
        <v>207</v>
      </c>
      <c r="H79" s="21">
        <v>6.4972948389747421E-4</v>
      </c>
      <c r="I79" s="1">
        <v>1168311</v>
      </c>
    </row>
    <row r="80" spans="1:9" x14ac:dyDescent="0.35">
      <c r="A80" s="3" t="s">
        <v>30</v>
      </c>
      <c r="B80" s="4">
        <v>2275000</v>
      </c>
      <c r="C80" s="3">
        <v>2019</v>
      </c>
      <c r="G80" s="20" t="s">
        <v>4</v>
      </c>
      <c r="H80" s="21">
        <v>6.4232687520838431E-4</v>
      </c>
      <c r="I80" s="1">
        <v>1155000</v>
      </c>
    </row>
    <row r="81" spans="1:9" x14ac:dyDescent="0.35">
      <c r="A81" s="3" t="s">
        <v>30</v>
      </c>
      <c r="B81" s="4">
        <v>6420000</v>
      </c>
      <c r="C81" s="3">
        <v>2020</v>
      </c>
      <c r="G81" s="20" t="s">
        <v>11</v>
      </c>
      <c r="H81" s="21">
        <v>6.1687071037220371E-4</v>
      </c>
      <c r="I81" s="1">
        <v>1109226</v>
      </c>
    </row>
    <row r="82" spans="1:9" x14ac:dyDescent="0.35">
      <c r="A82" s="3" t="s">
        <v>30</v>
      </c>
      <c r="B82" s="4">
        <v>6651500</v>
      </c>
      <c r="C82" s="3">
        <v>2021</v>
      </c>
      <c r="G82" s="20" t="s">
        <v>13</v>
      </c>
      <c r="H82" s="21">
        <v>5.5612716468258388E-4</v>
      </c>
      <c r="I82" s="1">
        <v>1000000</v>
      </c>
    </row>
    <row r="83" spans="1:9" x14ac:dyDescent="0.35">
      <c r="A83" s="3" t="s">
        <v>30</v>
      </c>
      <c r="B83" s="4">
        <v>8300000</v>
      </c>
      <c r="C83" s="3">
        <v>2022</v>
      </c>
      <c r="G83" s="20" t="s">
        <v>15</v>
      </c>
      <c r="H83" s="21">
        <v>5.5612716468258388E-4</v>
      </c>
      <c r="I83" s="1">
        <v>1000000</v>
      </c>
    </row>
    <row r="84" spans="1:9" x14ac:dyDescent="0.35">
      <c r="A84" s="3" t="s">
        <v>31</v>
      </c>
      <c r="B84" s="4">
        <v>1750000</v>
      </c>
      <c r="C84" s="3">
        <v>2020</v>
      </c>
      <c r="G84" s="20" t="s">
        <v>57</v>
      </c>
      <c r="H84" s="21">
        <v>5.5612716468258388E-4</v>
      </c>
      <c r="I84" s="1">
        <v>1000000</v>
      </c>
    </row>
    <row r="85" spans="1:9" x14ac:dyDescent="0.35">
      <c r="A85" s="3" t="s">
        <v>31</v>
      </c>
      <c r="B85" s="4">
        <v>1600000</v>
      </c>
      <c r="C85" s="3">
        <v>2022</v>
      </c>
      <c r="G85" s="20" t="s">
        <v>1</v>
      </c>
      <c r="H85" s="21">
        <v>5.5612716468258388E-4</v>
      </c>
      <c r="I85" s="1">
        <v>1000000</v>
      </c>
    </row>
    <row r="86" spans="1:9" x14ac:dyDescent="0.35">
      <c r="A86" s="3" t="s">
        <v>32</v>
      </c>
      <c r="B86" s="4">
        <v>1030000</v>
      </c>
      <c r="C86" s="3">
        <v>2022</v>
      </c>
      <c r="G86" s="20" t="s">
        <v>39</v>
      </c>
      <c r="H86" s="21">
        <v>5.5612716468258388E-4</v>
      </c>
      <c r="I86" s="1">
        <v>1000000</v>
      </c>
    </row>
    <row r="87" spans="1:9" x14ac:dyDescent="0.35">
      <c r="A87" s="3" t="s">
        <v>32</v>
      </c>
      <c r="B87" s="4">
        <v>1098375</v>
      </c>
      <c r="C87" s="3">
        <v>2021</v>
      </c>
      <c r="G87" s="20" t="s">
        <v>210</v>
      </c>
      <c r="H87" s="21">
        <v>5.2832080644845466E-4</v>
      </c>
      <c r="I87" s="1">
        <v>950000</v>
      </c>
    </row>
    <row r="88" spans="1:9" x14ac:dyDescent="0.35">
      <c r="A88" s="3" t="s">
        <v>32</v>
      </c>
      <c r="B88" s="4">
        <v>875000</v>
      </c>
      <c r="C88" s="3">
        <v>2020</v>
      </c>
      <c r="G88" s="20" t="s">
        <v>198</v>
      </c>
      <c r="H88" s="21">
        <v>1</v>
      </c>
      <c r="I88" s="1">
        <v>1798149890</v>
      </c>
    </row>
    <row r="89" spans="1:9" x14ac:dyDescent="0.35">
      <c r="A89" s="3" t="s">
        <v>33</v>
      </c>
      <c r="B89" s="4">
        <v>7600000</v>
      </c>
      <c r="C89" s="3">
        <v>2019</v>
      </c>
      <c r="G89"/>
      <c r="H89"/>
      <c r="I89" s="1"/>
    </row>
    <row r="90" spans="1:9" x14ac:dyDescent="0.35">
      <c r="A90" s="3" t="s">
        <v>33</v>
      </c>
      <c r="B90" s="4">
        <v>13950000</v>
      </c>
      <c r="C90" s="3">
        <v>2020</v>
      </c>
    </row>
    <row r="91" spans="1:9" x14ac:dyDescent="0.35">
      <c r="A91" s="3" t="s">
        <v>33</v>
      </c>
      <c r="B91" s="4">
        <v>13150000</v>
      </c>
      <c r="C91" s="3">
        <v>2021</v>
      </c>
    </row>
    <row r="92" spans="1:9" x14ac:dyDescent="0.35">
      <c r="A92" s="3" t="s">
        <v>33</v>
      </c>
      <c r="B92" s="4">
        <v>12800000</v>
      </c>
      <c r="C92" s="3">
        <v>2022</v>
      </c>
    </row>
    <row r="93" spans="1:9" x14ac:dyDescent="0.35">
      <c r="A93" s="3" t="s">
        <v>34</v>
      </c>
      <c r="B93" s="4">
        <v>1500000</v>
      </c>
      <c r="C93" s="3">
        <v>2021</v>
      </c>
    </row>
    <row r="94" spans="1:9" x14ac:dyDescent="0.35">
      <c r="A94" s="3" t="s">
        <v>34</v>
      </c>
      <c r="B94" s="4">
        <v>1000000</v>
      </c>
      <c r="C94" s="3">
        <v>2022</v>
      </c>
    </row>
    <row r="95" spans="1:9" x14ac:dyDescent="0.35">
      <c r="A95" s="3" t="s">
        <v>34</v>
      </c>
      <c r="B95" s="4">
        <v>675000</v>
      </c>
      <c r="C95" s="3">
        <v>2020</v>
      </c>
    </row>
    <row r="96" spans="1:9" x14ac:dyDescent="0.35">
      <c r="A96" s="3" t="s">
        <v>35</v>
      </c>
      <c r="B96" s="4">
        <v>7575000</v>
      </c>
      <c r="C96" s="3">
        <v>2022</v>
      </c>
    </row>
    <row r="97" spans="1:3" x14ac:dyDescent="0.35">
      <c r="A97" s="3" t="s">
        <v>35</v>
      </c>
      <c r="B97" s="4">
        <v>8000000</v>
      </c>
      <c r="C97" s="3">
        <v>2021</v>
      </c>
    </row>
    <row r="98" spans="1:3" x14ac:dyDescent="0.35">
      <c r="A98" s="3" t="s">
        <v>35</v>
      </c>
      <c r="B98" s="4">
        <v>16300000</v>
      </c>
      <c r="C98" s="3">
        <v>2020</v>
      </c>
    </row>
    <row r="99" spans="1:3" x14ac:dyDescent="0.35">
      <c r="A99" s="3" t="s">
        <v>35</v>
      </c>
      <c r="B99" s="4">
        <v>5300000</v>
      </c>
      <c r="C99" s="3">
        <v>2019</v>
      </c>
    </row>
    <row r="100" spans="1:3" x14ac:dyDescent="0.35">
      <c r="A100" s="3" t="s">
        <v>36</v>
      </c>
      <c r="B100" s="4">
        <v>1625000</v>
      </c>
      <c r="C100" s="3">
        <v>2019</v>
      </c>
    </row>
    <row r="101" spans="1:3" x14ac:dyDescent="0.35">
      <c r="A101" s="3" t="s">
        <v>36</v>
      </c>
      <c r="B101" s="4">
        <v>1225000</v>
      </c>
      <c r="C101" s="3">
        <v>2020</v>
      </c>
    </row>
    <row r="102" spans="1:3" x14ac:dyDescent="0.35">
      <c r="A102" s="3" t="s">
        <v>36</v>
      </c>
      <c r="B102" s="4">
        <v>3905000</v>
      </c>
      <c r="C102" s="3">
        <v>2021</v>
      </c>
    </row>
    <row r="103" spans="1:3" x14ac:dyDescent="0.35">
      <c r="A103" s="3" t="s">
        <v>36</v>
      </c>
      <c r="B103" s="4">
        <v>2635000</v>
      </c>
      <c r="C103" s="3">
        <v>2022</v>
      </c>
    </row>
    <row r="104" spans="1:3" x14ac:dyDescent="0.35">
      <c r="A104" s="3" t="s">
        <v>37</v>
      </c>
      <c r="B104" s="4">
        <v>2106389</v>
      </c>
      <c r="C104" s="3">
        <v>2021</v>
      </c>
    </row>
    <row r="105" spans="1:3" x14ac:dyDescent="0.35">
      <c r="A105" s="3" t="s">
        <v>37</v>
      </c>
      <c r="B105" s="4">
        <v>2420000</v>
      </c>
      <c r="C105" s="3">
        <v>2020</v>
      </c>
    </row>
    <row r="106" spans="1:3" x14ac:dyDescent="0.35">
      <c r="A106" s="3" t="s">
        <v>37</v>
      </c>
      <c r="B106" s="4">
        <v>1650000</v>
      </c>
      <c r="C106" s="3">
        <v>2022</v>
      </c>
    </row>
    <row r="107" spans="1:3" x14ac:dyDescent="0.35">
      <c r="A107" s="3" t="s">
        <v>38</v>
      </c>
      <c r="B107" s="4">
        <v>3100000</v>
      </c>
      <c r="C107" s="3">
        <v>2022</v>
      </c>
    </row>
    <row r="108" spans="1:3" x14ac:dyDescent="0.35">
      <c r="A108" s="3" t="s">
        <v>38</v>
      </c>
      <c r="B108" s="4">
        <v>3000000</v>
      </c>
      <c r="C108" s="3">
        <v>2021</v>
      </c>
    </row>
    <row r="109" spans="1:3" x14ac:dyDescent="0.35">
      <c r="A109" s="3" t="s">
        <v>39</v>
      </c>
      <c r="B109" s="4">
        <v>1000000</v>
      </c>
      <c r="C109" s="3">
        <v>2022</v>
      </c>
    </row>
    <row r="110" spans="1:3" x14ac:dyDescent="0.35">
      <c r="A110" s="3" t="s">
        <v>40</v>
      </c>
      <c r="B110" s="4">
        <v>3500000</v>
      </c>
      <c r="C110" s="3">
        <v>2021</v>
      </c>
    </row>
    <row r="111" spans="1:3" x14ac:dyDescent="0.35">
      <c r="A111" s="3" t="s">
        <v>41</v>
      </c>
      <c r="B111" s="4">
        <v>3800000</v>
      </c>
      <c r="C111" s="3">
        <v>2020</v>
      </c>
    </row>
    <row r="112" spans="1:3" x14ac:dyDescent="0.35">
      <c r="A112" s="3" t="s">
        <v>41</v>
      </c>
      <c r="B112" s="4">
        <v>500000</v>
      </c>
      <c r="C112" s="3">
        <v>2019</v>
      </c>
    </row>
    <row r="113" spans="1:3" x14ac:dyDescent="0.35">
      <c r="A113" s="3" t="s">
        <v>41</v>
      </c>
      <c r="B113" s="4">
        <v>1050000</v>
      </c>
      <c r="C113" s="3">
        <v>2021</v>
      </c>
    </row>
    <row r="114" spans="1:3" x14ac:dyDescent="0.35">
      <c r="A114" s="3" t="s">
        <v>41</v>
      </c>
      <c r="B114" s="4">
        <v>7800000</v>
      </c>
      <c r="C114" s="3">
        <v>2022</v>
      </c>
    </row>
    <row r="115" spans="1:3" x14ac:dyDescent="0.35">
      <c r="A115" s="3" t="s">
        <v>42</v>
      </c>
      <c r="B115" s="4">
        <v>3300000</v>
      </c>
      <c r="C115" s="3">
        <v>2022</v>
      </c>
    </row>
    <row r="116" spans="1:3" x14ac:dyDescent="0.35">
      <c r="A116" s="3" t="s">
        <v>42</v>
      </c>
      <c r="B116" s="4">
        <v>950000</v>
      </c>
      <c r="C116" s="3">
        <v>2020</v>
      </c>
    </row>
    <row r="117" spans="1:3" x14ac:dyDescent="0.35">
      <c r="A117" s="3" t="s">
        <v>43</v>
      </c>
      <c r="B117" s="4">
        <v>1600000</v>
      </c>
      <c r="C117" s="3">
        <v>2022</v>
      </c>
    </row>
    <row r="118" spans="1:3" x14ac:dyDescent="0.35">
      <c r="A118" s="3" t="s">
        <v>44</v>
      </c>
      <c r="B118" s="4">
        <v>1000000</v>
      </c>
      <c r="C118" s="3">
        <v>2022</v>
      </c>
    </row>
    <row r="119" spans="1:3" x14ac:dyDescent="0.35">
      <c r="A119" s="3" t="s">
        <v>44</v>
      </c>
      <c r="B119" s="4">
        <v>500000</v>
      </c>
      <c r="C119" s="3">
        <v>2021</v>
      </c>
    </row>
    <row r="120" spans="1:3" x14ac:dyDescent="0.35">
      <c r="A120" s="3" t="s">
        <v>44</v>
      </c>
      <c r="B120" s="4">
        <v>500000</v>
      </c>
      <c r="C120" s="3">
        <v>2020</v>
      </c>
    </row>
    <row r="121" spans="1:3" x14ac:dyDescent="0.35">
      <c r="A121" s="3" t="s">
        <v>44</v>
      </c>
      <c r="B121" s="4">
        <v>500000</v>
      </c>
      <c r="C121" s="3">
        <v>2019</v>
      </c>
    </row>
    <row r="122" spans="1:3" x14ac:dyDescent="0.35">
      <c r="A122" s="3" t="s">
        <v>45</v>
      </c>
      <c r="B122" s="4">
        <v>7750000</v>
      </c>
      <c r="C122" s="3">
        <v>2020</v>
      </c>
    </row>
    <row r="123" spans="1:3" x14ac:dyDescent="0.35">
      <c r="A123" s="3" t="s">
        <v>45</v>
      </c>
      <c r="B123" s="4">
        <v>800000</v>
      </c>
      <c r="C123" s="3">
        <v>2021</v>
      </c>
    </row>
    <row r="124" spans="1:3" x14ac:dyDescent="0.35">
      <c r="A124" s="3" t="s">
        <v>45</v>
      </c>
      <c r="B124" s="4">
        <v>750000</v>
      </c>
      <c r="C124" s="3">
        <v>2022</v>
      </c>
    </row>
    <row r="125" spans="1:3" x14ac:dyDescent="0.35">
      <c r="A125" s="5" t="s">
        <v>46</v>
      </c>
      <c r="B125" s="4">
        <v>3772920</v>
      </c>
      <c r="C125" s="3">
        <v>2019</v>
      </c>
    </row>
    <row r="126" spans="1:3" x14ac:dyDescent="0.35">
      <c r="A126" s="5" t="s">
        <v>46</v>
      </c>
      <c r="B126" s="4">
        <v>5498875</v>
      </c>
      <c r="C126" s="3">
        <v>2020</v>
      </c>
    </row>
    <row r="127" spans="1:3" x14ac:dyDescent="0.35">
      <c r="A127" s="5" t="s">
        <v>46</v>
      </c>
      <c r="B127" s="4">
        <v>8149000</v>
      </c>
      <c r="C127" s="3">
        <v>2021</v>
      </c>
    </row>
    <row r="128" spans="1:3" x14ac:dyDescent="0.35">
      <c r="A128" s="5" t="s">
        <v>46</v>
      </c>
      <c r="B128" s="4">
        <v>8410350</v>
      </c>
      <c r="C128" s="3">
        <v>2022</v>
      </c>
    </row>
    <row r="129" spans="1:3" x14ac:dyDescent="0.35">
      <c r="A129" s="5" t="s">
        <v>47</v>
      </c>
      <c r="B129" s="4">
        <v>4305312</v>
      </c>
      <c r="C129" s="3">
        <v>2022</v>
      </c>
    </row>
    <row r="130" spans="1:3" x14ac:dyDescent="0.35">
      <c r="A130" s="5" t="s">
        <v>47</v>
      </c>
      <c r="B130" s="4">
        <v>5898658</v>
      </c>
      <c r="C130" s="3">
        <v>2021</v>
      </c>
    </row>
    <row r="131" spans="1:3" x14ac:dyDescent="0.35">
      <c r="A131" s="5" t="s">
        <v>47</v>
      </c>
      <c r="B131" s="4">
        <v>2046030</v>
      </c>
      <c r="C131" s="3">
        <v>2020</v>
      </c>
    </row>
    <row r="132" spans="1:3" x14ac:dyDescent="0.35">
      <c r="A132" s="5" t="s">
        <v>47</v>
      </c>
      <c r="B132" s="4">
        <v>5000000</v>
      </c>
      <c r="C132" s="3">
        <v>2019</v>
      </c>
    </row>
    <row r="133" spans="1:3" x14ac:dyDescent="0.35">
      <c r="A133" s="5" t="s">
        <v>48</v>
      </c>
      <c r="B133" s="4">
        <v>1666000</v>
      </c>
      <c r="C133" s="3">
        <v>2020</v>
      </c>
    </row>
    <row r="134" spans="1:3" x14ac:dyDescent="0.35">
      <c r="A134" s="5" t="s">
        <v>49</v>
      </c>
      <c r="B134" s="4">
        <v>10898000</v>
      </c>
      <c r="C134" s="3">
        <v>2019</v>
      </c>
    </row>
    <row r="135" spans="1:3" x14ac:dyDescent="0.35">
      <c r="A135" s="5" t="s">
        <v>49</v>
      </c>
      <c r="B135" s="4">
        <v>11475000</v>
      </c>
      <c r="C135" s="3">
        <v>2020</v>
      </c>
    </row>
    <row r="136" spans="1:3" x14ac:dyDescent="0.35">
      <c r="A136" s="5" t="s">
        <v>49</v>
      </c>
      <c r="B136" s="4">
        <v>20900000</v>
      </c>
      <c r="C136" s="3">
        <v>2021</v>
      </c>
    </row>
    <row r="137" spans="1:3" x14ac:dyDescent="0.35">
      <c r="A137" s="5" t="s">
        <v>49</v>
      </c>
      <c r="B137" s="4">
        <v>13594500</v>
      </c>
      <c r="C137" s="3">
        <v>2022</v>
      </c>
    </row>
    <row r="138" spans="1:3" x14ac:dyDescent="0.35">
      <c r="A138" s="5" t="s">
        <v>50</v>
      </c>
      <c r="B138" s="4">
        <v>9481750</v>
      </c>
      <c r="C138" s="3">
        <v>2019</v>
      </c>
    </row>
    <row r="139" spans="1:3" x14ac:dyDescent="0.35">
      <c r="A139" s="5" t="s">
        <v>50</v>
      </c>
      <c r="B139" s="4">
        <v>14330000</v>
      </c>
      <c r="C139" s="3">
        <v>2020</v>
      </c>
    </row>
    <row r="140" spans="1:3" x14ac:dyDescent="0.35">
      <c r="A140" s="5" t="s">
        <v>50</v>
      </c>
      <c r="B140" s="4">
        <v>9630000</v>
      </c>
      <c r="C140" s="3">
        <v>2021</v>
      </c>
    </row>
    <row r="141" spans="1:3" x14ac:dyDescent="0.35">
      <c r="A141" s="5" t="s">
        <v>50</v>
      </c>
      <c r="B141" s="4">
        <v>16064000</v>
      </c>
      <c r="C141" s="3">
        <v>2022</v>
      </c>
    </row>
    <row r="142" spans="1:3" x14ac:dyDescent="0.35">
      <c r="A142" s="5" t="s">
        <v>51</v>
      </c>
      <c r="B142" s="4">
        <v>3500000</v>
      </c>
      <c r="C142" s="3">
        <v>2022</v>
      </c>
    </row>
    <row r="143" spans="1:3" x14ac:dyDescent="0.35">
      <c r="A143" s="5" t="s">
        <v>52</v>
      </c>
      <c r="B143" s="4">
        <v>875000</v>
      </c>
      <c r="C143" s="3">
        <v>2021</v>
      </c>
    </row>
    <row r="144" spans="1:3" x14ac:dyDescent="0.35">
      <c r="A144" s="5" t="s">
        <v>52</v>
      </c>
      <c r="B144" s="4">
        <v>2805000</v>
      </c>
      <c r="C144" s="3">
        <v>2020</v>
      </c>
    </row>
    <row r="145" spans="1:3" x14ac:dyDescent="0.35">
      <c r="A145" s="5" t="s">
        <v>53</v>
      </c>
      <c r="B145" s="4">
        <v>1000000</v>
      </c>
      <c r="C145" s="3">
        <v>2019</v>
      </c>
    </row>
    <row r="146" spans="1:3" x14ac:dyDescent="0.35">
      <c r="A146" s="5" t="s">
        <v>53</v>
      </c>
      <c r="B146" s="4">
        <v>1800000</v>
      </c>
      <c r="C146" s="3">
        <v>2020</v>
      </c>
    </row>
    <row r="147" spans="1:3" x14ac:dyDescent="0.35">
      <c r="A147" s="5" t="s">
        <v>53</v>
      </c>
      <c r="B147" s="4">
        <v>680000</v>
      </c>
      <c r="C147" s="3">
        <v>2022</v>
      </c>
    </row>
    <row r="148" spans="1:3" x14ac:dyDescent="0.35">
      <c r="A148" s="5" t="s">
        <v>53</v>
      </c>
      <c r="B148" s="4">
        <v>950000</v>
      </c>
      <c r="C148" s="3">
        <v>2021</v>
      </c>
    </row>
    <row r="149" spans="1:3" x14ac:dyDescent="0.35">
      <c r="A149" s="5" t="s">
        <v>54</v>
      </c>
      <c r="B149" s="4">
        <v>940000</v>
      </c>
      <c r="C149" s="3">
        <v>2021</v>
      </c>
    </row>
    <row r="150" spans="1:3" x14ac:dyDescent="0.35">
      <c r="A150" s="5" t="s">
        <v>54</v>
      </c>
      <c r="B150" s="4">
        <v>2092250</v>
      </c>
      <c r="C150" s="3">
        <v>2022</v>
      </c>
    </row>
    <row r="151" spans="1:3" x14ac:dyDescent="0.35">
      <c r="A151" s="5" t="s">
        <v>54</v>
      </c>
      <c r="B151" s="4">
        <v>1315000</v>
      </c>
      <c r="C151" s="3">
        <v>2020</v>
      </c>
    </row>
    <row r="152" spans="1:3" x14ac:dyDescent="0.35">
      <c r="A152" s="5" t="s">
        <v>55</v>
      </c>
      <c r="B152" s="4">
        <v>19903011</v>
      </c>
      <c r="C152" s="3">
        <v>2022</v>
      </c>
    </row>
    <row r="153" spans="1:3" x14ac:dyDescent="0.35">
      <c r="A153" s="5" t="s">
        <v>55</v>
      </c>
      <c r="B153" s="4">
        <v>14045746</v>
      </c>
      <c r="C153" s="3">
        <v>2021</v>
      </c>
    </row>
    <row r="154" spans="1:3" x14ac:dyDescent="0.35">
      <c r="A154" s="5" t="s">
        <v>55</v>
      </c>
      <c r="B154" s="4">
        <v>8188750</v>
      </c>
      <c r="C154" s="3">
        <v>2020</v>
      </c>
    </row>
    <row r="155" spans="1:3" x14ac:dyDescent="0.35">
      <c r="A155" s="5" t="s">
        <v>55</v>
      </c>
      <c r="B155" s="4">
        <v>8735576</v>
      </c>
      <c r="C155" s="3">
        <v>2019</v>
      </c>
    </row>
    <row r="156" spans="1:3" ht="16" x14ac:dyDescent="0.4">
      <c r="A156" s="5" t="s">
        <v>56</v>
      </c>
      <c r="B156" s="6">
        <v>5543132</v>
      </c>
      <c r="C156" s="3">
        <v>2022</v>
      </c>
    </row>
    <row r="157" spans="1:3" x14ac:dyDescent="0.35">
      <c r="A157" s="5" t="s">
        <v>57</v>
      </c>
      <c r="B157" s="4">
        <v>1000000</v>
      </c>
      <c r="C157" s="3">
        <v>2022</v>
      </c>
    </row>
    <row r="158" spans="1:3" x14ac:dyDescent="0.35">
      <c r="A158" s="5" t="s">
        <v>58</v>
      </c>
      <c r="B158" s="4">
        <v>6178869</v>
      </c>
      <c r="C158" s="3">
        <v>2022</v>
      </c>
    </row>
    <row r="159" spans="1:3" x14ac:dyDescent="0.35">
      <c r="A159" s="5" t="s">
        <v>58</v>
      </c>
      <c r="B159" s="4">
        <v>1286000</v>
      </c>
      <c r="C159" s="3">
        <v>2021</v>
      </c>
    </row>
    <row r="160" spans="1:3" x14ac:dyDescent="0.35">
      <c r="A160" s="5" t="s">
        <v>58</v>
      </c>
      <c r="B160" s="4">
        <v>7252841</v>
      </c>
      <c r="C160" s="3">
        <v>2020</v>
      </c>
    </row>
    <row r="161" spans="1:3" x14ac:dyDescent="0.35">
      <c r="A161" s="5" t="s">
        <v>58</v>
      </c>
      <c r="B161" s="4">
        <v>833362</v>
      </c>
      <c r="C161" s="3">
        <v>2019</v>
      </c>
    </row>
    <row r="162" spans="1:3" x14ac:dyDescent="0.35">
      <c r="A162" s="5" t="s">
        <v>59</v>
      </c>
      <c r="B162" s="4">
        <v>3000000</v>
      </c>
      <c r="C162" s="3">
        <v>2021</v>
      </c>
    </row>
    <row r="163" spans="1:3" x14ac:dyDescent="0.35">
      <c r="A163" s="5" t="s">
        <v>60</v>
      </c>
      <c r="B163" s="4">
        <v>2700000</v>
      </c>
      <c r="C163" s="3">
        <v>2022</v>
      </c>
    </row>
    <row r="164" spans="1:3" x14ac:dyDescent="0.35">
      <c r="A164" s="5" t="s">
        <v>60</v>
      </c>
      <c r="B164" s="4">
        <v>3050000</v>
      </c>
      <c r="C164" s="3">
        <v>2021</v>
      </c>
    </row>
    <row r="165" spans="1:3" x14ac:dyDescent="0.35">
      <c r="A165" s="5" t="s">
        <v>60</v>
      </c>
      <c r="B165" s="4">
        <v>4500000</v>
      </c>
      <c r="C165" s="3">
        <v>2020</v>
      </c>
    </row>
    <row r="166" spans="1:3" x14ac:dyDescent="0.35">
      <c r="A166" s="5" t="s">
        <v>60</v>
      </c>
      <c r="B166" s="4">
        <v>2758354</v>
      </c>
      <c r="C166" s="3">
        <v>2019</v>
      </c>
    </row>
    <row r="167" spans="1:3" x14ac:dyDescent="0.35">
      <c r="A167" s="3" t="s">
        <v>61</v>
      </c>
      <c r="B167" s="4">
        <v>1000000</v>
      </c>
      <c r="C167" s="3">
        <v>2022</v>
      </c>
    </row>
    <row r="168" spans="1:3" x14ac:dyDescent="0.35">
      <c r="A168" s="3" t="s">
        <v>61</v>
      </c>
      <c r="B168" s="4">
        <v>1000000</v>
      </c>
      <c r="C168" s="3">
        <v>2021</v>
      </c>
    </row>
    <row r="169" spans="1:3" x14ac:dyDescent="0.35">
      <c r="A169" s="3" t="s">
        <v>62</v>
      </c>
      <c r="B169" s="4">
        <v>8029851</v>
      </c>
      <c r="C169" s="3">
        <v>2022</v>
      </c>
    </row>
    <row r="170" spans="1:3" x14ac:dyDescent="0.35">
      <c r="A170" s="3" t="s">
        <v>62</v>
      </c>
      <c r="B170" s="4">
        <v>7213345</v>
      </c>
      <c r="C170" s="3">
        <v>2021</v>
      </c>
    </row>
    <row r="171" spans="1:3" x14ac:dyDescent="0.35">
      <c r="A171" s="3" t="s">
        <v>62</v>
      </c>
      <c r="B171" s="4">
        <v>9349130</v>
      </c>
      <c r="C171" s="3">
        <v>2020</v>
      </c>
    </row>
    <row r="172" spans="1:3" x14ac:dyDescent="0.35">
      <c r="A172" s="3" t="s">
        <v>62</v>
      </c>
      <c r="B172" s="4">
        <v>8795000</v>
      </c>
      <c r="C172" s="3">
        <v>2019</v>
      </c>
    </row>
    <row r="173" spans="1:3" x14ac:dyDescent="0.35">
      <c r="A173" s="3" t="s">
        <v>63</v>
      </c>
      <c r="B173" s="4">
        <v>2375000</v>
      </c>
      <c r="C173" s="3">
        <v>2020</v>
      </c>
    </row>
    <row r="174" spans="1:3" x14ac:dyDescent="0.35">
      <c r="A174" s="3" t="s">
        <v>63</v>
      </c>
      <c r="B174" s="4">
        <v>1121000</v>
      </c>
      <c r="C174" s="3">
        <v>2022</v>
      </c>
    </row>
    <row r="175" spans="1:3" x14ac:dyDescent="0.35">
      <c r="A175" s="3" t="s">
        <v>64</v>
      </c>
      <c r="B175" s="4">
        <v>6850000</v>
      </c>
      <c r="C175" s="3">
        <v>2022</v>
      </c>
    </row>
    <row r="176" spans="1:3" x14ac:dyDescent="0.35">
      <c r="A176" s="3" t="s">
        <v>64</v>
      </c>
      <c r="B176" s="4">
        <v>5732700</v>
      </c>
      <c r="C176" s="3">
        <v>2021</v>
      </c>
    </row>
    <row r="177" spans="1:3" x14ac:dyDescent="0.35">
      <c r="A177" s="3" t="s">
        <v>64</v>
      </c>
      <c r="B177" s="4">
        <v>2200000</v>
      </c>
      <c r="C177" s="3">
        <v>2020</v>
      </c>
    </row>
    <row r="178" spans="1:3" x14ac:dyDescent="0.35">
      <c r="A178" s="3" t="s">
        <v>64</v>
      </c>
      <c r="B178" s="4">
        <v>1500000</v>
      </c>
      <c r="C178" s="3">
        <v>2019</v>
      </c>
    </row>
    <row r="179" spans="1:3" x14ac:dyDescent="0.35">
      <c r="A179" s="3" t="s">
        <v>65</v>
      </c>
      <c r="B179" s="4">
        <v>1297500</v>
      </c>
      <c r="C179" s="3">
        <v>2020</v>
      </c>
    </row>
    <row r="180" spans="1:3" x14ac:dyDescent="0.35">
      <c r="A180" s="3" t="s">
        <v>66</v>
      </c>
      <c r="B180" s="4">
        <v>5588000</v>
      </c>
      <c r="C180" s="3">
        <v>2022</v>
      </c>
    </row>
    <row r="181" spans="1:3" x14ac:dyDescent="0.35">
      <c r="A181" s="3" t="s">
        <v>67</v>
      </c>
      <c r="B181" s="4">
        <v>26095000</v>
      </c>
      <c r="C181" s="3">
        <v>2021</v>
      </c>
    </row>
    <row r="182" spans="1:3" x14ac:dyDescent="0.35">
      <c r="A182" s="3" t="s">
        <v>67</v>
      </c>
      <c r="B182" s="4">
        <v>17932089</v>
      </c>
      <c r="C182" s="3">
        <v>2022</v>
      </c>
    </row>
    <row r="183" spans="1:3" x14ac:dyDescent="0.35">
      <c r="A183" s="3" t="s">
        <v>67</v>
      </c>
      <c r="B183" s="4">
        <v>12476762</v>
      </c>
      <c r="C183" s="3">
        <v>2020</v>
      </c>
    </row>
    <row r="184" spans="1:3" x14ac:dyDescent="0.35">
      <c r="A184" s="3" t="s">
        <v>67</v>
      </c>
      <c r="B184" s="4">
        <v>10251249</v>
      </c>
      <c r="C184" s="3">
        <v>2019</v>
      </c>
    </row>
    <row r="185" spans="1:3" x14ac:dyDescent="0.35">
      <c r="A185" s="3" t="s">
        <v>68</v>
      </c>
      <c r="B185" s="4">
        <v>7500000</v>
      </c>
      <c r="C185" s="3">
        <v>2021</v>
      </c>
    </row>
    <row r="186" spans="1:3" x14ac:dyDescent="0.35">
      <c r="A186" s="3" t="s">
        <v>68</v>
      </c>
      <c r="B186" s="4">
        <v>6250000</v>
      </c>
      <c r="C186" s="3">
        <v>2020</v>
      </c>
    </row>
    <row r="187" spans="1:3" x14ac:dyDescent="0.35">
      <c r="A187" s="3" t="s">
        <v>69</v>
      </c>
      <c r="B187" s="4">
        <v>1800000</v>
      </c>
      <c r="C187" s="3">
        <v>2022</v>
      </c>
    </row>
    <row r="188" spans="1:3" x14ac:dyDescent="0.35">
      <c r="A188" s="3" t="s">
        <v>69</v>
      </c>
      <c r="B188" s="4">
        <v>1925000</v>
      </c>
      <c r="C188" s="3">
        <v>2021</v>
      </c>
    </row>
    <row r="189" spans="1:3" x14ac:dyDescent="0.35">
      <c r="A189" s="3" t="s">
        <v>70</v>
      </c>
      <c r="B189" s="4">
        <v>1200000</v>
      </c>
      <c r="C189" s="3">
        <v>2020</v>
      </c>
    </row>
    <row r="190" spans="1:3" x14ac:dyDescent="0.35">
      <c r="A190" s="3" t="s">
        <v>70</v>
      </c>
      <c r="B190" s="4">
        <v>750000</v>
      </c>
      <c r="C190" s="3">
        <v>2021</v>
      </c>
    </row>
    <row r="191" spans="1:3" x14ac:dyDescent="0.35">
      <c r="A191" s="3" t="s">
        <v>71</v>
      </c>
      <c r="B191" s="4">
        <v>11500000</v>
      </c>
      <c r="C191" s="3">
        <v>2022</v>
      </c>
    </row>
    <row r="192" spans="1:3" x14ac:dyDescent="0.35">
      <c r="A192" s="3" t="s">
        <v>71</v>
      </c>
      <c r="B192" s="4">
        <v>9500000</v>
      </c>
      <c r="C192" s="3">
        <v>2020</v>
      </c>
    </row>
    <row r="193" spans="1:3" x14ac:dyDescent="0.35">
      <c r="A193" s="3" t="s">
        <v>71</v>
      </c>
      <c r="B193" s="4">
        <v>9500000</v>
      </c>
      <c r="C193" s="3">
        <v>2019</v>
      </c>
    </row>
    <row r="194" spans="1:3" x14ac:dyDescent="0.35">
      <c r="A194" s="3" t="s">
        <v>206</v>
      </c>
      <c r="B194" s="31">
        <v>9817396</v>
      </c>
      <c r="C194" s="3">
        <v>2019</v>
      </c>
    </row>
    <row r="195" spans="1:3" x14ac:dyDescent="0.35">
      <c r="A195" s="3" t="s">
        <v>206</v>
      </c>
      <c r="B195" s="4">
        <v>8645200</v>
      </c>
      <c r="C195" s="3">
        <v>2020</v>
      </c>
    </row>
    <row r="196" spans="1:3" x14ac:dyDescent="0.35">
      <c r="A196" s="3" t="s">
        <v>206</v>
      </c>
      <c r="B196" s="4">
        <v>119192500</v>
      </c>
      <c r="C196" s="3">
        <v>2021</v>
      </c>
    </row>
    <row r="197" spans="1:3" x14ac:dyDescent="0.35">
      <c r="A197" s="3" t="s">
        <v>206</v>
      </c>
      <c r="B197" s="4">
        <v>9081250</v>
      </c>
      <c r="C197" s="3">
        <v>2022</v>
      </c>
    </row>
    <row r="198" spans="1:3" x14ac:dyDescent="0.35">
      <c r="A198" s="3" t="s">
        <v>207</v>
      </c>
      <c r="B198" s="4">
        <v>1168311</v>
      </c>
      <c r="C198" s="3">
        <v>2022</v>
      </c>
    </row>
    <row r="199" spans="1:3" x14ac:dyDescent="0.35">
      <c r="A199" s="3" t="s">
        <v>208</v>
      </c>
      <c r="B199" s="4">
        <v>750000</v>
      </c>
      <c r="C199" s="3">
        <v>2021</v>
      </c>
    </row>
    <row r="200" spans="1:3" x14ac:dyDescent="0.35">
      <c r="A200" s="3" t="s">
        <v>208</v>
      </c>
      <c r="B200" s="4">
        <v>1250000</v>
      </c>
      <c r="C200" s="3">
        <v>2020</v>
      </c>
    </row>
    <row r="201" spans="1:3" x14ac:dyDescent="0.35">
      <c r="A201" s="3" t="s">
        <v>208</v>
      </c>
      <c r="B201" s="4">
        <v>2625000</v>
      </c>
      <c r="C201" s="3">
        <v>2019</v>
      </c>
    </row>
    <row r="202" spans="1:3" x14ac:dyDescent="0.35">
      <c r="A202" s="3" t="s">
        <v>209</v>
      </c>
      <c r="B202" s="4">
        <v>1400000</v>
      </c>
      <c r="C202" s="3">
        <v>2022</v>
      </c>
    </row>
    <row r="203" spans="1:3" x14ac:dyDescent="0.35">
      <c r="A203" s="3" t="s">
        <v>209</v>
      </c>
      <c r="B203" s="4">
        <v>1500000</v>
      </c>
      <c r="C203" s="3">
        <v>2021</v>
      </c>
    </row>
    <row r="204" spans="1:3" x14ac:dyDescent="0.35">
      <c r="A204" s="3" t="s">
        <v>209</v>
      </c>
      <c r="B204" s="4">
        <v>1000000</v>
      </c>
      <c r="C204" s="3">
        <v>2020</v>
      </c>
    </row>
    <row r="205" spans="1:3" x14ac:dyDescent="0.35">
      <c r="A205" s="3" t="s">
        <v>210</v>
      </c>
      <c r="B205" s="4">
        <v>950000</v>
      </c>
      <c r="C205" s="3">
        <v>2020</v>
      </c>
    </row>
    <row r="206" spans="1:3" x14ac:dyDescent="0.35">
      <c r="A206" s="3" t="s">
        <v>211</v>
      </c>
      <c r="B206" s="4">
        <v>2040000</v>
      </c>
      <c r="C206" s="3">
        <v>2022</v>
      </c>
    </row>
    <row r="207" spans="1:3" x14ac:dyDescent="0.35">
      <c r="A207" s="3" t="s">
        <v>211</v>
      </c>
      <c r="B207" s="4">
        <v>2040000</v>
      </c>
      <c r="C207" s="3">
        <v>2021</v>
      </c>
    </row>
    <row r="208" spans="1:3" x14ac:dyDescent="0.35">
      <c r="A208" s="3" t="s">
        <v>211</v>
      </c>
      <c r="B208" s="4">
        <v>2500000</v>
      </c>
      <c r="C208" s="3">
        <v>2020</v>
      </c>
    </row>
    <row r="209" spans="1:3" x14ac:dyDescent="0.35">
      <c r="A209" s="3" t="s">
        <v>211</v>
      </c>
      <c r="B209" s="4">
        <v>3570000</v>
      </c>
      <c r="C209" s="3">
        <v>2019</v>
      </c>
    </row>
    <row r="210" spans="1:3" x14ac:dyDescent="0.35">
      <c r="A210" s="3" t="s">
        <v>212</v>
      </c>
      <c r="B210" s="4">
        <v>1500000</v>
      </c>
      <c r="C210" s="3">
        <v>2021</v>
      </c>
    </row>
    <row r="211" spans="1:3" x14ac:dyDescent="0.35">
      <c r="A211" s="3" t="s">
        <v>212</v>
      </c>
      <c r="B211" s="4">
        <v>1325000</v>
      </c>
      <c r="C211" s="3">
        <v>2020</v>
      </c>
    </row>
    <row r="212" spans="1:3" x14ac:dyDescent="0.35">
      <c r="A212" s="3" t="s">
        <v>213</v>
      </c>
      <c r="B212" s="4">
        <v>4625000</v>
      </c>
      <c r="C212" s="3">
        <v>2019</v>
      </c>
    </row>
    <row r="213" spans="1:3" x14ac:dyDescent="0.35">
      <c r="A213" s="3" t="s">
        <v>213</v>
      </c>
      <c r="B213" s="4">
        <v>5831000</v>
      </c>
      <c r="C213" s="3">
        <v>2020</v>
      </c>
    </row>
    <row r="214" spans="1:3" x14ac:dyDescent="0.35">
      <c r="A214" s="3" t="s">
        <v>213</v>
      </c>
      <c r="B214" s="4">
        <v>1463080</v>
      </c>
      <c r="C214" s="3">
        <v>2021</v>
      </c>
    </row>
    <row r="215" spans="1:3" x14ac:dyDescent="0.35">
      <c r="A215" s="3" t="s">
        <v>213</v>
      </c>
      <c r="B215" s="4">
        <v>7355000</v>
      </c>
      <c r="C215" s="3">
        <v>2022</v>
      </c>
    </row>
    <row r="216" spans="1:3" x14ac:dyDescent="0.35">
      <c r="A216" s="3" t="s">
        <v>214</v>
      </c>
      <c r="B216" s="4">
        <v>3217000</v>
      </c>
      <c r="C216" s="3">
        <v>2022</v>
      </c>
    </row>
    <row r="217" spans="1:3" x14ac:dyDescent="0.35">
      <c r="A217" s="3" t="s">
        <v>214</v>
      </c>
      <c r="B217" s="4">
        <v>2047000</v>
      </c>
      <c r="C217" s="3">
        <v>2021</v>
      </c>
    </row>
    <row r="218" spans="1:3" x14ac:dyDescent="0.35">
      <c r="A218" s="3" t="s">
        <v>214</v>
      </c>
      <c r="B218" s="4">
        <v>1534000</v>
      </c>
      <c r="C218" s="3">
        <v>2019</v>
      </c>
    </row>
    <row r="219" spans="1:3" x14ac:dyDescent="0.35">
      <c r="A219" s="3" t="s">
        <v>215</v>
      </c>
      <c r="B219" s="4">
        <v>3538005</v>
      </c>
      <c r="C219" s="3">
        <v>2022</v>
      </c>
    </row>
    <row r="220" spans="1:3" x14ac:dyDescent="0.35">
      <c r="A220" s="3" t="s">
        <v>215</v>
      </c>
      <c r="B220" s="4">
        <v>2060000</v>
      </c>
      <c r="C220" s="3">
        <v>2021</v>
      </c>
    </row>
    <row r="221" spans="1:3" x14ac:dyDescent="0.35">
      <c r="A221" s="3" t="s">
        <v>215</v>
      </c>
      <c r="B221" s="4">
        <v>2848840</v>
      </c>
      <c r="C221" s="3">
        <v>2020</v>
      </c>
    </row>
    <row r="222" spans="1:3" x14ac:dyDescent="0.35">
      <c r="A222" s="3" t="s">
        <v>215</v>
      </c>
      <c r="B222" s="4">
        <v>10875000</v>
      </c>
      <c r="C222" s="3">
        <v>2019</v>
      </c>
    </row>
    <row r="223" spans="1:3" x14ac:dyDescent="0.35">
      <c r="A223" s="3" t="s">
        <v>216</v>
      </c>
      <c r="B223" s="4">
        <v>3449000</v>
      </c>
      <c r="C223" s="3">
        <v>2022</v>
      </c>
    </row>
    <row r="224" spans="1:3" x14ac:dyDescent="0.35">
      <c r="A224" s="3" t="s">
        <v>216</v>
      </c>
      <c r="B224" s="4">
        <v>1390225</v>
      </c>
      <c r="C224" s="3">
        <v>2021</v>
      </c>
    </row>
    <row r="225" spans="1:3" x14ac:dyDescent="0.35">
      <c r="A225" s="3" t="s">
        <v>216</v>
      </c>
      <c r="B225" s="4">
        <v>1481833</v>
      </c>
      <c r="C225" s="3">
        <v>2020</v>
      </c>
    </row>
    <row r="226" spans="1:3" x14ac:dyDescent="0.35">
      <c r="A226" s="3" t="s">
        <v>217</v>
      </c>
      <c r="B226" s="4">
        <v>1635000</v>
      </c>
      <c r="C226" s="3">
        <v>2022</v>
      </c>
    </row>
    <row r="227" spans="1:3" x14ac:dyDescent="0.35">
      <c r="A227" s="3" t="s">
        <v>217</v>
      </c>
      <c r="B227" s="4">
        <v>6135000</v>
      </c>
      <c r="C227" s="3">
        <v>2020</v>
      </c>
    </row>
    <row r="228" spans="1:3" x14ac:dyDescent="0.35">
      <c r="A228" s="3" t="s">
        <v>218</v>
      </c>
      <c r="B228" s="4">
        <v>1090000</v>
      </c>
      <c r="C228" s="3">
        <v>2022</v>
      </c>
    </row>
    <row r="229" spans="1:3" x14ac:dyDescent="0.35">
      <c r="A229" s="3" t="s">
        <v>218</v>
      </c>
      <c r="B229" s="4">
        <v>1065000</v>
      </c>
      <c r="C229" s="3">
        <v>2021</v>
      </c>
    </row>
    <row r="230" spans="1:3" x14ac:dyDescent="0.35">
      <c r="A230" s="3" t="s">
        <v>218</v>
      </c>
      <c r="B230" s="4">
        <v>1345000</v>
      </c>
      <c r="C230" s="3">
        <v>2020</v>
      </c>
    </row>
    <row r="231" spans="1:3" x14ac:dyDescent="0.35">
      <c r="A231" s="3" t="s">
        <v>218</v>
      </c>
      <c r="B231" s="4">
        <v>1165000</v>
      </c>
      <c r="C231" s="3">
        <v>2019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34B44-AD9D-4CB0-A3E9-22CE431C8146}">
  <dimension ref="A1:K45"/>
  <sheetViews>
    <sheetView zoomScaleNormal="100" workbookViewId="0">
      <selection activeCell="J21" sqref="J21"/>
    </sheetView>
  </sheetViews>
  <sheetFormatPr defaultRowHeight="14.5" x14ac:dyDescent="0.35"/>
  <cols>
    <col min="1" max="1" width="31.54296875" bestFit="1" customWidth="1"/>
    <col min="2" max="2" width="13.54296875" bestFit="1" customWidth="1"/>
    <col min="3" max="3" width="5" bestFit="1" customWidth="1"/>
    <col min="7" max="7" width="55.7265625" customWidth="1"/>
    <col min="8" max="8" width="8.54296875" style="1" bestFit="1" customWidth="1"/>
    <col min="9" max="9" width="16.81640625" style="1" bestFit="1" customWidth="1"/>
    <col min="10" max="10" width="30" bestFit="1" customWidth="1"/>
    <col min="11" max="11" width="17.453125" bestFit="1" customWidth="1"/>
  </cols>
  <sheetData>
    <row r="1" spans="1:11" ht="15" thickBot="1" x14ac:dyDescent="0.4">
      <c r="A1" s="7" t="s">
        <v>72</v>
      </c>
      <c r="B1" s="7" t="s">
        <v>73</v>
      </c>
      <c r="C1" s="7" t="s">
        <v>74</v>
      </c>
    </row>
    <row r="2" spans="1:11" x14ac:dyDescent="0.35">
      <c r="A2" s="3" t="s">
        <v>75</v>
      </c>
      <c r="B2" s="12">
        <v>7000000</v>
      </c>
      <c r="C2" s="3">
        <v>2022</v>
      </c>
      <c r="G2" s="19" t="s">
        <v>72</v>
      </c>
      <c r="H2" t="s">
        <v>204</v>
      </c>
      <c r="I2" s="1" t="s">
        <v>199</v>
      </c>
      <c r="J2" s="23" t="s">
        <v>201</v>
      </c>
      <c r="K2" s="24">
        <v>911000000</v>
      </c>
    </row>
    <row r="3" spans="1:11" x14ac:dyDescent="0.35">
      <c r="A3" s="3" t="s">
        <v>76</v>
      </c>
      <c r="B3" s="12">
        <v>500000</v>
      </c>
      <c r="C3" s="3">
        <v>2020</v>
      </c>
      <c r="G3" s="20" t="s">
        <v>85</v>
      </c>
      <c r="H3" s="21">
        <v>0.39876751435661273</v>
      </c>
      <c r="I3" s="1">
        <v>181287874</v>
      </c>
      <c r="J3" s="25" t="s">
        <v>203</v>
      </c>
      <c r="K3" s="26">
        <v>454620468</v>
      </c>
    </row>
    <row r="4" spans="1:11" ht="15" thickBot="1" x14ac:dyDescent="0.4">
      <c r="A4" s="3" t="s">
        <v>77</v>
      </c>
      <c r="B4" s="12">
        <v>7342000</v>
      </c>
      <c r="C4" s="3">
        <v>2019</v>
      </c>
      <c r="G4" s="20" t="s">
        <v>200</v>
      </c>
      <c r="H4" s="21">
        <v>0.31533336066162337</v>
      </c>
      <c r="I4" s="1">
        <v>143357000</v>
      </c>
      <c r="J4" s="27" t="s">
        <v>202</v>
      </c>
      <c r="K4" s="28">
        <f>K3/K2</f>
        <v>0.49903454226125138</v>
      </c>
    </row>
    <row r="5" spans="1:11" x14ac:dyDescent="0.35">
      <c r="A5" s="3" t="s">
        <v>78</v>
      </c>
      <c r="B5" s="12">
        <v>500000</v>
      </c>
      <c r="C5" s="3">
        <v>2021</v>
      </c>
      <c r="G5" s="20" t="s">
        <v>87</v>
      </c>
      <c r="H5" s="21">
        <v>0.13194522513227452</v>
      </c>
      <c r="I5" s="1">
        <v>59985000</v>
      </c>
    </row>
    <row r="6" spans="1:11" x14ac:dyDescent="0.35">
      <c r="A6" s="3" t="s">
        <v>79</v>
      </c>
      <c r="B6" s="12">
        <v>1050000</v>
      </c>
      <c r="C6" s="3">
        <v>2019</v>
      </c>
      <c r="G6" s="20" t="s">
        <v>82</v>
      </c>
      <c r="H6" s="21">
        <v>3.7391396112856051E-2</v>
      </c>
      <c r="I6" s="1">
        <v>16998894</v>
      </c>
    </row>
    <row r="7" spans="1:11" x14ac:dyDescent="0.35">
      <c r="A7" s="3" t="s">
        <v>79</v>
      </c>
      <c r="B7" s="12">
        <v>6487000</v>
      </c>
      <c r="C7" s="3">
        <v>2020</v>
      </c>
      <c r="G7" s="20" t="s">
        <v>79</v>
      </c>
      <c r="H7" s="21">
        <v>2.4937284609895742E-2</v>
      </c>
      <c r="I7" s="1">
        <v>11337000</v>
      </c>
    </row>
    <row r="8" spans="1:11" x14ac:dyDescent="0.35">
      <c r="A8" s="3" t="s">
        <v>79</v>
      </c>
      <c r="B8" s="12">
        <v>500000</v>
      </c>
      <c r="C8" s="3">
        <v>2021</v>
      </c>
      <c r="G8" s="20" t="s">
        <v>86</v>
      </c>
      <c r="H8" s="21">
        <v>1.8366968906468151E-2</v>
      </c>
      <c r="I8" s="1">
        <v>8350000</v>
      </c>
    </row>
    <row r="9" spans="1:11" x14ac:dyDescent="0.35">
      <c r="A9" s="3" t="s">
        <v>79</v>
      </c>
      <c r="B9" s="12">
        <v>3300000</v>
      </c>
      <c r="C9" s="3">
        <v>2022</v>
      </c>
      <c r="G9" s="20" t="s">
        <v>77</v>
      </c>
      <c r="H9" s="21">
        <v>1.6149734815723255E-2</v>
      </c>
      <c r="I9" s="1">
        <v>7342000</v>
      </c>
    </row>
    <row r="10" spans="1:11" x14ac:dyDescent="0.35">
      <c r="A10" s="3" t="s">
        <v>80</v>
      </c>
      <c r="B10" s="12">
        <v>2000000</v>
      </c>
      <c r="C10" s="3">
        <v>2021</v>
      </c>
      <c r="G10" s="20" t="s">
        <v>75</v>
      </c>
      <c r="H10" s="21">
        <v>1.5397458963506236E-2</v>
      </c>
      <c r="I10" s="1">
        <v>7000000</v>
      </c>
    </row>
    <row r="11" spans="1:11" x14ac:dyDescent="0.35">
      <c r="A11" s="3" t="s">
        <v>81</v>
      </c>
      <c r="B11" s="12">
        <v>2100000</v>
      </c>
      <c r="C11" s="3">
        <v>2020</v>
      </c>
      <c r="G11" s="20" t="s">
        <v>91</v>
      </c>
      <c r="H11" s="21">
        <v>1.1356065912984806E-2</v>
      </c>
      <c r="I11" s="1">
        <v>5162700</v>
      </c>
    </row>
    <row r="12" spans="1:11" x14ac:dyDescent="0.35">
      <c r="A12" s="3" t="s">
        <v>81</v>
      </c>
      <c r="B12" s="12">
        <v>500000</v>
      </c>
      <c r="C12" s="3">
        <v>2022</v>
      </c>
      <c r="G12" s="20" t="s">
        <v>81</v>
      </c>
      <c r="H12" s="21">
        <v>5.7190561864451737E-3</v>
      </c>
      <c r="I12" s="1">
        <v>2600000</v>
      </c>
    </row>
    <row r="13" spans="1:11" x14ac:dyDescent="0.35">
      <c r="A13" s="3" t="s">
        <v>82</v>
      </c>
      <c r="B13" s="12">
        <v>3060248</v>
      </c>
      <c r="C13" s="3">
        <v>2019</v>
      </c>
      <c r="G13" s="20" t="s">
        <v>80</v>
      </c>
      <c r="H13" s="21">
        <v>4.3992739895732103E-3</v>
      </c>
      <c r="I13" s="1">
        <v>2000000</v>
      </c>
    </row>
    <row r="14" spans="1:11" x14ac:dyDescent="0.35">
      <c r="A14" s="3" t="s">
        <v>82</v>
      </c>
      <c r="B14" s="12">
        <v>7024000</v>
      </c>
      <c r="C14" s="3">
        <v>2022</v>
      </c>
      <c r="G14" s="20" t="s">
        <v>89</v>
      </c>
      <c r="H14" s="21">
        <v>4.3992739895732103E-3</v>
      </c>
      <c r="I14" s="1">
        <v>2000000</v>
      </c>
    </row>
    <row r="15" spans="1:11" x14ac:dyDescent="0.35">
      <c r="A15" s="3" t="s">
        <v>82</v>
      </c>
      <c r="B15" s="12">
        <v>3087645</v>
      </c>
      <c r="C15" s="3">
        <v>2021</v>
      </c>
      <c r="G15" s="20" t="s">
        <v>88</v>
      </c>
      <c r="H15" s="21">
        <v>4.3992739895732103E-3</v>
      </c>
      <c r="I15" s="1">
        <v>2000000</v>
      </c>
    </row>
    <row r="16" spans="1:11" x14ac:dyDescent="0.35">
      <c r="A16" s="3" t="s">
        <v>82</v>
      </c>
      <c r="B16" s="12">
        <v>3827001</v>
      </c>
      <c r="C16" s="3">
        <v>2020</v>
      </c>
      <c r="G16" s="20" t="s">
        <v>83</v>
      </c>
      <c r="H16" s="21">
        <v>2.6395643937439264E-3</v>
      </c>
      <c r="I16" s="1">
        <v>1200000</v>
      </c>
    </row>
    <row r="17" spans="1:9" x14ac:dyDescent="0.35">
      <c r="A17" s="3" t="s">
        <v>83</v>
      </c>
      <c r="B17" s="12">
        <v>500000</v>
      </c>
      <c r="C17" s="3">
        <v>2021</v>
      </c>
      <c r="G17" s="20" t="s">
        <v>48</v>
      </c>
      <c r="H17" s="21">
        <v>2.1996369947866051E-3</v>
      </c>
      <c r="I17" s="1">
        <v>1000000</v>
      </c>
    </row>
    <row r="18" spans="1:9" x14ac:dyDescent="0.35">
      <c r="A18" s="3" t="s">
        <v>83</v>
      </c>
      <c r="B18" s="12">
        <v>700000</v>
      </c>
      <c r="C18" s="3">
        <v>2022</v>
      </c>
      <c r="G18" s="20" t="s">
        <v>92</v>
      </c>
      <c r="H18" s="21">
        <v>2.1996369947866051E-3</v>
      </c>
      <c r="I18" s="1">
        <v>1000000</v>
      </c>
    </row>
    <row r="19" spans="1:9" x14ac:dyDescent="0.35">
      <c r="A19" s="3" t="s">
        <v>84</v>
      </c>
      <c r="B19" s="12">
        <v>500000</v>
      </c>
      <c r="C19" s="3">
        <v>2021</v>
      </c>
      <c r="G19" s="20" t="s">
        <v>84</v>
      </c>
      <c r="H19" s="21">
        <v>1.0998184973933026E-3</v>
      </c>
      <c r="I19" s="1">
        <v>500000</v>
      </c>
    </row>
    <row r="20" spans="1:9" x14ac:dyDescent="0.35">
      <c r="A20" s="3" t="s">
        <v>85</v>
      </c>
      <c r="B20" s="12">
        <v>33013025</v>
      </c>
      <c r="C20" s="3">
        <v>2019</v>
      </c>
      <c r="G20" s="20" t="s">
        <v>76</v>
      </c>
      <c r="H20" s="21">
        <v>1.0998184973933026E-3</v>
      </c>
      <c r="I20" s="1">
        <v>500000</v>
      </c>
    </row>
    <row r="21" spans="1:9" x14ac:dyDescent="0.35">
      <c r="A21" s="3" t="s">
        <v>85</v>
      </c>
      <c r="B21" s="12">
        <v>27270554</v>
      </c>
      <c r="C21" s="3">
        <v>2021</v>
      </c>
      <c r="G21" s="20" t="s">
        <v>78</v>
      </c>
      <c r="H21" s="21">
        <v>1.0998184973933026E-3</v>
      </c>
      <c r="I21" s="1">
        <v>500000</v>
      </c>
    </row>
    <row r="22" spans="1:9" x14ac:dyDescent="0.35">
      <c r="A22" s="3" t="s">
        <v>85</v>
      </c>
      <c r="B22" s="12">
        <v>34770000</v>
      </c>
      <c r="C22" s="3">
        <v>2022</v>
      </c>
      <c r="G22" s="20" t="s">
        <v>90</v>
      </c>
      <c r="H22" s="21">
        <v>1.0998184973933026E-3</v>
      </c>
      <c r="I22" s="1">
        <v>500000</v>
      </c>
    </row>
    <row r="23" spans="1:9" x14ac:dyDescent="0.35">
      <c r="A23" s="3" t="s">
        <v>85</v>
      </c>
      <c r="B23" s="12">
        <v>86234295</v>
      </c>
      <c r="C23" s="3">
        <v>2020</v>
      </c>
      <c r="G23" s="20" t="s">
        <v>198</v>
      </c>
      <c r="H23" s="21">
        <v>1</v>
      </c>
      <c r="I23" s="1">
        <v>454620468</v>
      </c>
    </row>
    <row r="24" spans="1:9" x14ac:dyDescent="0.35">
      <c r="A24" s="3" t="s">
        <v>86</v>
      </c>
      <c r="B24" s="12">
        <v>5650000</v>
      </c>
      <c r="C24" s="3">
        <v>2022</v>
      </c>
    </row>
    <row r="25" spans="1:9" x14ac:dyDescent="0.35">
      <c r="A25" s="3" t="s">
        <v>86</v>
      </c>
      <c r="B25" s="12">
        <v>1900000</v>
      </c>
      <c r="C25" s="3">
        <v>2021</v>
      </c>
    </row>
    <row r="26" spans="1:9" x14ac:dyDescent="0.35">
      <c r="A26" s="3" t="s">
        <v>86</v>
      </c>
      <c r="B26" s="12">
        <v>800000</v>
      </c>
      <c r="C26" s="3">
        <v>2020</v>
      </c>
    </row>
    <row r="27" spans="1:9" x14ac:dyDescent="0.35">
      <c r="A27" s="3" t="s">
        <v>87</v>
      </c>
      <c r="B27" s="12">
        <v>9600000</v>
      </c>
      <c r="C27" s="3">
        <v>2019</v>
      </c>
    </row>
    <row r="28" spans="1:9" x14ac:dyDescent="0.35">
      <c r="A28" s="3" t="s">
        <v>87</v>
      </c>
      <c r="B28" s="12">
        <v>16955000</v>
      </c>
      <c r="C28" s="3">
        <v>2020</v>
      </c>
    </row>
    <row r="29" spans="1:9" x14ac:dyDescent="0.35">
      <c r="A29" s="3" t="s">
        <v>87</v>
      </c>
      <c r="B29" s="12">
        <v>23780000</v>
      </c>
      <c r="C29" s="3">
        <v>2021</v>
      </c>
    </row>
    <row r="30" spans="1:9" x14ac:dyDescent="0.35">
      <c r="A30" s="3" t="s">
        <v>87</v>
      </c>
      <c r="B30" s="12">
        <v>9650000</v>
      </c>
      <c r="C30" s="3">
        <v>2022</v>
      </c>
    </row>
    <row r="31" spans="1:9" x14ac:dyDescent="0.35">
      <c r="A31" s="3" t="s">
        <v>88</v>
      </c>
      <c r="B31" s="12">
        <v>2000000</v>
      </c>
      <c r="C31" s="3">
        <v>2019</v>
      </c>
    </row>
    <row r="32" spans="1:9" x14ac:dyDescent="0.35">
      <c r="A32" s="3" t="s">
        <v>89</v>
      </c>
      <c r="B32" s="12">
        <v>1500000</v>
      </c>
      <c r="C32" s="3">
        <v>2022</v>
      </c>
    </row>
    <row r="33" spans="1:3" x14ac:dyDescent="0.35">
      <c r="A33" s="3" t="s">
        <v>89</v>
      </c>
      <c r="B33" s="12">
        <v>500000</v>
      </c>
      <c r="C33" s="3">
        <v>2021</v>
      </c>
    </row>
    <row r="34" spans="1:3" x14ac:dyDescent="0.35">
      <c r="A34" s="3" t="s">
        <v>90</v>
      </c>
      <c r="B34" s="12">
        <v>500000</v>
      </c>
      <c r="C34" s="3">
        <v>2019</v>
      </c>
    </row>
    <row r="35" spans="1:3" x14ac:dyDescent="0.35">
      <c r="A35" s="3" t="s">
        <v>91</v>
      </c>
      <c r="B35" s="12">
        <v>4112700</v>
      </c>
      <c r="C35" s="3">
        <v>2020</v>
      </c>
    </row>
    <row r="36" spans="1:3" x14ac:dyDescent="0.35">
      <c r="A36" s="3" t="s">
        <v>91</v>
      </c>
      <c r="B36" s="12">
        <v>1050000</v>
      </c>
      <c r="C36" s="3">
        <v>2022</v>
      </c>
    </row>
    <row r="37" spans="1:3" x14ac:dyDescent="0.35">
      <c r="A37" s="3" t="s">
        <v>92</v>
      </c>
      <c r="B37" s="12">
        <v>550000</v>
      </c>
      <c r="C37" s="3">
        <v>2022</v>
      </c>
    </row>
    <row r="38" spans="1:3" x14ac:dyDescent="0.35">
      <c r="A38" s="3" t="s">
        <v>92</v>
      </c>
      <c r="B38" s="12">
        <v>450000</v>
      </c>
      <c r="C38" s="3">
        <v>2021</v>
      </c>
    </row>
    <row r="39" spans="1:3" x14ac:dyDescent="0.35">
      <c r="A39" s="3" t="s">
        <v>48</v>
      </c>
      <c r="B39" s="12">
        <v>500000</v>
      </c>
      <c r="C39" s="3">
        <v>2021</v>
      </c>
    </row>
    <row r="40" spans="1:3" x14ac:dyDescent="0.35">
      <c r="A40" s="3" t="s">
        <v>48</v>
      </c>
      <c r="B40" s="12">
        <v>500000</v>
      </c>
      <c r="C40" s="3">
        <v>2020</v>
      </c>
    </row>
    <row r="41" spans="1:3" x14ac:dyDescent="0.35">
      <c r="A41" s="3" t="s">
        <v>200</v>
      </c>
      <c r="B41" s="12">
        <v>42450000</v>
      </c>
      <c r="C41" s="3">
        <v>2021</v>
      </c>
    </row>
    <row r="42" spans="1:3" x14ac:dyDescent="0.35">
      <c r="A42" s="3" t="s">
        <v>200</v>
      </c>
      <c r="B42" s="12">
        <v>34907000</v>
      </c>
      <c r="C42" s="3">
        <v>2019</v>
      </c>
    </row>
    <row r="43" spans="1:3" x14ac:dyDescent="0.35">
      <c r="A43" s="3" t="s">
        <v>200</v>
      </c>
      <c r="B43" s="12">
        <v>31000000</v>
      </c>
      <c r="C43" s="3">
        <v>2020</v>
      </c>
    </row>
    <row r="44" spans="1:3" x14ac:dyDescent="0.35">
      <c r="A44" s="3" t="s">
        <v>200</v>
      </c>
      <c r="B44" s="12">
        <v>35000000</v>
      </c>
      <c r="C44" s="3">
        <v>2022</v>
      </c>
    </row>
    <row r="45" spans="1:3" x14ac:dyDescent="0.35">
      <c r="B45" s="29">
        <f>SUM(B2:B44)</f>
        <v>454620468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B71EB-3A27-43D4-B87A-7088553828EA}">
  <dimension ref="A1:K151"/>
  <sheetViews>
    <sheetView topLeftCell="B1" zoomScaleNormal="100" workbookViewId="0">
      <selection activeCell="G14" sqref="G14"/>
    </sheetView>
  </sheetViews>
  <sheetFormatPr defaultRowHeight="14.5" x14ac:dyDescent="0.35"/>
  <cols>
    <col min="1" max="1" width="52.6328125" bestFit="1" customWidth="1"/>
    <col min="2" max="2" width="12.54296875" bestFit="1" customWidth="1"/>
    <col min="3" max="3" width="5.26953125" bestFit="1" customWidth="1"/>
    <col min="7" max="7" width="54.453125" bestFit="1" customWidth="1"/>
    <col min="8" max="8" width="14" bestFit="1" customWidth="1"/>
    <col min="9" max="9" width="17" style="1" bestFit="1" customWidth="1"/>
    <col min="10" max="10" width="30.08984375" bestFit="1" customWidth="1"/>
    <col min="11" max="11" width="19.453125" bestFit="1" customWidth="1"/>
  </cols>
  <sheetData>
    <row r="1" spans="1:11" ht="15" thickBot="1" x14ac:dyDescent="0.4">
      <c r="A1" s="11" t="s">
        <v>72</v>
      </c>
      <c r="B1" s="11" t="s">
        <v>93</v>
      </c>
      <c r="C1" s="11" t="s">
        <v>74</v>
      </c>
    </row>
    <row r="2" spans="1:11" x14ac:dyDescent="0.35">
      <c r="A2" s="13" t="s">
        <v>94</v>
      </c>
      <c r="B2" s="14">
        <v>10000</v>
      </c>
      <c r="C2">
        <v>2020</v>
      </c>
      <c r="G2" s="19" t="s">
        <v>72</v>
      </c>
      <c r="H2" t="s">
        <v>204</v>
      </c>
      <c r="I2" s="1" t="s">
        <v>199</v>
      </c>
      <c r="J2" s="23" t="s">
        <v>205</v>
      </c>
      <c r="K2" s="24">
        <v>694600000</v>
      </c>
    </row>
    <row r="3" spans="1:11" x14ac:dyDescent="0.35">
      <c r="A3" s="13" t="s">
        <v>94</v>
      </c>
      <c r="B3" s="14">
        <v>474000</v>
      </c>
      <c r="C3">
        <v>2022</v>
      </c>
      <c r="G3" s="20" t="s">
        <v>144</v>
      </c>
      <c r="H3" s="21">
        <v>9.1856768602355698E-2</v>
      </c>
      <c r="I3" s="1">
        <v>31066668</v>
      </c>
      <c r="J3" s="25" t="s">
        <v>203</v>
      </c>
      <c r="K3" s="26">
        <v>338207717</v>
      </c>
    </row>
    <row r="4" spans="1:11" ht="15" thickBot="1" x14ac:dyDescent="0.4">
      <c r="A4" s="13" t="s">
        <v>95</v>
      </c>
      <c r="B4" s="14">
        <v>514025</v>
      </c>
      <c r="C4">
        <v>2022</v>
      </c>
      <c r="G4" s="20" t="s">
        <v>112</v>
      </c>
      <c r="H4" s="21">
        <v>8.7963693625595182E-2</v>
      </c>
      <c r="I4" s="1">
        <v>29750000</v>
      </c>
      <c r="J4" s="27" t="s">
        <v>202</v>
      </c>
      <c r="K4" s="28">
        <f>K3/K2</f>
        <v>0.48691004463000287</v>
      </c>
    </row>
    <row r="5" spans="1:11" x14ac:dyDescent="0.35">
      <c r="A5" s="13" t="s">
        <v>96</v>
      </c>
      <c r="B5" s="14">
        <v>1000000</v>
      </c>
      <c r="C5">
        <v>2022</v>
      </c>
      <c r="G5" s="20" t="s">
        <v>106</v>
      </c>
      <c r="H5" s="21">
        <v>7.0233021915345598E-2</v>
      </c>
      <c r="I5" s="1">
        <v>23753350</v>
      </c>
    </row>
    <row r="6" spans="1:11" x14ac:dyDescent="0.35">
      <c r="A6" s="13" t="s">
        <v>97</v>
      </c>
      <c r="B6" s="14">
        <v>15000000</v>
      </c>
      <c r="C6">
        <v>2021</v>
      </c>
      <c r="G6" s="20" t="s">
        <v>142</v>
      </c>
      <c r="H6" s="21">
        <v>6.8744735354456743E-2</v>
      </c>
      <c r="I6" s="1">
        <v>23250000</v>
      </c>
    </row>
    <row r="7" spans="1:11" x14ac:dyDescent="0.35">
      <c r="A7" s="13" t="s">
        <v>9</v>
      </c>
      <c r="B7" s="14">
        <v>200000</v>
      </c>
      <c r="C7">
        <v>2020</v>
      </c>
      <c r="G7" s="20" t="s">
        <v>118</v>
      </c>
      <c r="H7" s="21">
        <v>6.0267344520704709E-2</v>
      </c>
      <c r="I7" s="1">
        <v>20382881</v>
      </c>
    </row>
    <row r="8" spans="1:11" x14ac:dyDescent="0.35">
      <c r="A8" s="13" t="s">
        <v>9</v>
      </c>
      <c r="B8" s="14">
        <v>200000</v>
      </c>
      <c r="C8">
        <v>2022</v>
      </c>
      <c r="G8" s="20" t="s">
        <v>103</v>
      </c>
      <c r="H8" s="21">
        <v>5.5768165692091524E-2</v>
      </c>
      <c r="I8" s="1">
        <v>18861224</v>
      </c>
    </row>
    <row r="9" spans="1:11" x14ac:dyDescent="0.35">
      <c r="A9" s="13" t="s">
        <v>98</v>
      </c>
      <c r="B9" s="14">
        <v>550000</v>
      </c>
      <c r="C9">
        <v>2021</v>
      </c>
      <c r="G9" s="20" t="s">
        <v>128</v>
      </c>
      <c r="H9" s="21">
        <v>4.5984852557341263E-2</v>
      </c>
      <c r="I9" s="1">
        <v>15552432</v>
      </c>
    </row>
    <row r="10" spans="1:11" x14ac:dyDescent="0.35">
      <c r="A10" s="13" t="s">
        <v>98</v>
      </c>
      <c r="B10" s="14">
        <v>1000000</v>
      </c>
      <c r="C10">
        <v>2022</v>
      </c>
      <c r="G10" s="20" t="s">
        <v>97</v>
      </c>
      <c r="H10" s="21">
        <v>4.4351442164165637E-2</v>
      </c>
      <c r="I10" s="1">
        <v>15000000</v>
      </c>
    </row>
    <row r="11" spans="1:11" x14ac:dyDescent="0.35">
      <c r="A11" s="13" t="s">
        <v>99</v>
      </c>
      <c r="B11" s="14">
        <v>5000000</v>
      </c>
      <c r="C11">
        <v>2022</v>
      </c>
      <c r="G11" s="20" t="s">
        <v>137</v>
      </c>
      <c r="H11" s="21">
        <v>4.2074734799738472E-2</v>
      </c>
      <c r="I11" s="1">
        <v>14230000</v>
      </c>
    </row>
    <row r="12" spans="1:11" x14ac:dyDescent="0.35">
      <c r="A12" s="13" t="s">
        <v>100</v>
      </c>
      <c r="B12" s="14">
        <v>400000</v>
      </c>
      <c r="C12">
        <v>2021</v>
      </c>
      <c r="G12" s="20" t="s">
        <v>101</v>
      </c>
      <c r="H12" s="21">
        <v>4.0148403828408209E-2</v>
      </c>
      <c r="I12" s="1">
        <v>13578500</v>
      </c>
    </row>
    <row r="13" spans="1:11" x14ac:dyDescent="0.35">
      <c r="A13" s="13" t="s">
        <v>100</v>
      </c>
      <c r="B13" s="14">
        <v>1020000</v>
      </c>
      <c r="C13">
        <v>2022</v>
      </c>
      <c r="G13" s="20" t="s">
        <v>129</v>
      </c>
      <c r="H13" s="21">
        <v>3.7160595007948917E-2</v>
      </c>
      <c r="I13" s="1">
        <v>12568000</v>
      </c>
    </row>
    <row r="14" spans="1:11" x14ac:dyDescent="0.35">
      <c r="A14" s="13" t="s">
        <v>14</v>
      </c>
      <c r="B14" s="14">
        <v>75000</v>
      </c>
      <c r="C14">
        <v>2018</v>
      </c>
      <c r="G14" s="20" t="s">
        <v>127</v>
      </c>
      <c r="H14" s="21">
        <v>3.2583526176607022E-2</v>
      </c>
      <c r="I14" s="1">
        <v>11020000</v>
      </c>
    </row>
    <row r="15" spans="1:11" x14ac:dyDescent="0.35">
      <c r="A15" s="13" t="s">
        <v>14</v>
      </c>
      <c r="B15" s="14">
        <v>250000</v>
      </c>
      <c r="C15">
        <v>2021</v>
      </c>
      <c r="G15" s="20" t="s">
        <v>104</v>
      </c>
      <c r="H15" s="21">
        <v>3.2108374392888259E-2</v>
      </c>
      <c r="I15" s="1">
        <v>10859300</v>
      </c>
    </row>
    <row r="16" spans="1:11" x14ac:dyDescent="0.35">
      <c r="A16" s="13" t="s">
        <v>14</v>
      </c>
      <c r="B16" s="14">
        <v>250000</v>
      </c>
      <c r="C16">
        <v>2022</v>
      </c>
      <c r="G16" s="20" t="s">
        <v>122</v>
      </c>
      <c r="H16" s="21">
        <v>2.7793570422877133E-2</v>
      </c>
      <c r="I16" s="1">
        <v>9400000</v>
      </c>
    </row>
    <row r="17" spans="1:9" x14ac:dyDescent="0.35">
      <c r="A17" s="13" t="s">
        <v>101</v>
      </c>
      <c r="B17" s="14">
        <v>328500</v>
      </c>
      <c r="C17">
        <v>2018</v>
      </c>
      <c r="G17" s="20" t="s">
        <v>141</v>
      </c>
      <c r="H17" s="21">
        <v>2.3432345276734181E-2</v>
      </c>
      <c r="I17" s="1">
        <v>7925000</v>
      </c>
    </row>
    <row r="18" spans="1:9" x14ac:dyDescent="0.35">
      <c r="A18" s="13" t="s">
        <v>101</v>
      </c>
      <c r="B18" s="14">
        <v>2000000</v>
      </c>
      <c r="C18">
        <v>2019</v>
      </c>
      <c r="G18" s="20" t="s">
        <v>143</v>
      </c>
      <c r="H18" s="21">
        <v>1.9248525899247887E-2</v>
      </c>
      <c r="I18" s="1">
        <v>6510000</v>
      </c>
    </row>
    <row r="19" spans="1:9" x14ac:dyDescent="0.35">
      <c r="A19" s="13" t="s">
        <v>101</v>
      </c>
      <c r="B19" s="14">
        <v>5500000</v>
      </c>
      <c r="C19">
        <v>2021</v>
      </c>
      <c r="G19" s="20" t="s">
        <v>109</v>
      </c>
      <c r="H19" s="21">
        <v>1.8095388402979581E-2</v>
      </c>
      <c r="I19" s="1">
        <v>6120000</v>
      </c>
    </row>
    <row r="20" spans="1:9" x14ac:dyDescent="0.35">
      <c r="A20" s="13" t="s">
        <v>101</v>
      </c>
      <c r="B20" s="14">
        <v>5750000</v>
      </c>
      <c r="C20">
        <v>2022</v>
      </c>
      <c r="G20" s="20" t="s">
        <v>110</v>
      </c>
      <c r="H20" s="21">
        <v>1.7740576865666255E-2</v>
      </c>
      <c r="I20" s="1">
        <v>6000000</v>
      </c>
    </row>
    <row r="21" spans="1:9" x14ac:dyDescent="0.35">
      <c r="A21" s="13" t="s">
        <v>102</v>
      </c>
      <c r="B21" s="14">
        <v>500000</v>
      </c>
      <c r="C21">
        <v>2022</v>
      </c>
      <c r="G21" s="20" t="s">
        <v>99</v>
      </c>
      <c r="H21" s="21">
        <v>1.4783814054721879E-2</v>
      </c>
      <c r="I21" s="1">
        <v>5000000</v>
      </c>
    </row>
    <row r="22" spans="1:9" x14ac:dyDescent="0.35">
      <c r="A22" s="13" t="s">
        <v>103</v>
      </c>
      <c r="B22" s="14">
        <v>2564053</v>
      </c>
      <c r="C22">
        <v>2018</v>
      </c>
      <c r="G22" s="20" t="s">
        <v>135</v>
      </c>
      <c r="H22" s="21">
        <v>1.3748947070891348E-2</v>
      </c>
      <c r="I22" s="1">
        <v>4650000</v>
      </c>
    </row>
    <row r="23" spans="1:9" x14ac:dyDescent="0.35">
      <c r="A23" s="13" t="s">
        <v>103</v>
      </c>
      <c r="B23" s="14">
        <v>7914171</v>
      </c>
      <c r="C23">
        <v>2019</v>
      </c>
      <c r="G23" s="20" t="s">
        <v>108</v>
      </c>
      <c r="H23" s="21">
        <v>1.2521890504349433E-2</v>
      </c>
      <c r="I23" s="1">
        <v>4235000</v>
      </c>
    </row>
    <row r="24" spans="1:9" x14ac:dyDescent="0.35">
      <c r="A24" s="13" t="s">
        <v>103</v>
      </c>
      <c r="B24" s="14">
        <v>8383000</v>
      </c>
      <c r="C24">
        <v>2020</v>
      </c>
      <c r="G24" s="20" t="s">
        <v>111</v>
      </c>
      <c r="H24" s="21">
        <v>1.1827051243777503E-2</v>
      </c>
      <c r="I24" s="1">
        <v>4000000</v>
      </c>
    </row>
    <row r="25" spans="1:9" x14ac:dyDescent="0.35">
      <c r="A25" s="13" t="s">
        <v>104</v>
      </c>
      <c r="B25" s="14">
        <v>75000</v>
      </c>
      <c r="C25">
        <v>2018</v>
      </c>
      <c r="G25" s="20" t="s">
        <v>132</v>
      </c>
      <c r="H25" s="21">
        <v>1.1087860541041409E-2</v>
      </c>
      <c r="I25" s="1">
        <v>3750000</v>
      </c>
    </row>
    <row r="26" spans="1:9" x14ac:dyDescent="0.35">
      <c r="A26" s="13" t="s">
        <v>104</v>
      </c>
      <c r="B26" s="14">
        <v>30050</v>
      </c>
      <c r="C26">
        <v>2019</v>
      </c>
      <c r="G26" s="20" t="s">
        <v>105</v>
      </c>
      <c r="H26" s="21">
        <v>1.0348669838305315E-2</v>
      </c>
      <c r="I26" s="1">
        <v>3500000</v>
      </c>
    </row>
    <row r="27" spans="1:9" x14ac:dyDescent="0.35">
      <c r="A27" s="13" t="s">
        <v>104</v>
      </c>
      <c r="B27" s="15">
        <v>2616550</v>
      </c>
      <c r="C27" s="13">
        <v>2020</v>
      </c>
      <c r="G27" s="20" t="s">
        <v>124</v>
      </c>
      <c r="H27" s="21">
        <v>1.0255765394022632E-2</v>
      </c>
      <c r="I27" s="1">
        <v>3468579</v>
      </c>
    </row>
    <row r="28" spans="1:9" x14ac:dyDescent="0.35">
      <c r="A28" s="13" t="s">
        <v>104</v>
      </c>
      <c r="B28" s="14">
        <v>6187450</v>
      </c>
      <c r="C28">
        <v>2021</v>
      </c>
      <c r="G28" s="20" t="s">
        <v>130</v>
      </c>
      <c r="H28" s="21">
        <v>8.2789358706442523E-3</v>
      </c>
      <c r="I28" s="1">
        <v>2800000</v>
      </c>
    </row>
    <row r="29" spans="1:9" x14ac:dyDescent="0.35">
      <c r="A29" s="13" t="s">
        <v>104</v>
      </c>
      <c r="B29" s="14">
        <v>1950250</v>
      </c>
      <c r="C29">
        <v>2022</v>
      </c>
      <c r="G29" s="20" t="s">
        <v>138</v>
      </c>
      <c r="H29" s="21">
        <v>6.5344458121870709E-3</v>
      </c>
      <c r="I29" s="1">
        <v>2210000</v>
      </c>
    </row>
    <row r="30" spans="1:9" x14ac:dyDescent="0.35">
      <c r="A30" s="13" t="s">
        <v>20</v>
      </c>
      <c r="B30" s="14">
        <v>1250000</v>
      </c>
      <c r="C30">
        <v>2022</v>
      </c>
      <c r="G30" s="20" t="s">
        <v>147</v>
      </c>
      <c r="H30" s="21">
        <v>6.2092019029831892E-3</v>
      </c>
      <c r="I30" s="1">
        <v>2100000</v>
      </c>
    </row>
    <row r="31" spans="1:9" x14ac:dyDescent="0.35">
      <c r="A31" s="13" t="s">
        <v>105</v>
      </c>
      <c r="B31" s="14">
        <v>200000</v>
      </c>
      <c r="C31">
        <v>2019</v>
      </c>
      <c r="G31" s="20" t="s">
        <v>107</v>
      </c>
      <c r="H31" s="21">
        <v>5.9135256218887516E-3</v>
      </c>
      <c r="I31" s="1">
        <v>2000000</v>
      </c>
    </row>
    <row r="32" spans="1:9" x14ac:dyDescent="0.35">
      <c r="A32" s="13" t="s">
        <v>105</v>
      </c>
      <c r="B32" s="14">
        <v>1300000</v>
      </c>
      <c r="C32">
        <v>2020</v>
      </c>
      <c r="G32" s="20" t="s">
        <v>126</v>
      </c>
      <c r="H32" s="21">
        <v>5.6202147510430699E-3</v>
      </c>
      <c r="I32" s="1">
        <v>1900800</v>
      </c>
    </row>
    <row r="33" spans="1:9" x14ac:dyDescent="0.35">
      <c r="A33" s="13" t="s">
        <v>105</v>
      </c>
      <c r="B33" s="14">
        <v>1000000</v>
      </c>
      <c r="C33">
        <v>2021</v>
      </c>
      <c r="G33" s="20" t="s">
        <v>117</v>
      </c>
      <c r="H33" s="21">
        <v>5.5439302705207047E-3</v>
      </c>
      <c r="I33" s="1">
        <v>1875000</v>
      </c>
    </row>
    <row r="34" spans="1:9" x14ac:dyDescent="0.35">
      <c r="A34" s="13" t="s">
        <v>105</v>
      </c>
      <c r="B34" s="14">
        <v>1000000</v>
      </c>
      <c r="C34">
        <v>2022</v>
      </c>
      <c r="G34" s="20" t="s">
        <v>98</v>
      </c>
      <c r="H34" s="21">
        <v>4.5829823569637825E-3</v>
      </c>
      <c r="I34" s="1">
        <v>1550000</v>
      </c>
    </row>
    <row r="35" spans="1:9" x14ac:dyDescent="0.35">
      <c r="A35" s="13" t="s">
        <v>106</v>
      </c>
      <c r="B35" s="14">
        <v>2280000</v>
      </c>
      <c r="C35">
        <v>2018</v>
      </c>
      <c r="G35" s="20" t="s">
        <v>123</v>
      </c>
      <c r="H35" s="21">
        <v>4.4351442164165637E-3</v>
      </c>
      <c r="I35" s="1">
        <v>1500000</v>
      </c>
    </row>
    <row r="36" spans="1:9" x14ac:dyDescent="0.35">
      <c r="A36" s="13" t="s">
        <v>106</v>
      </c>
      <c r="B36" s="14">
        <v>1120000</v>
      </c>
      <c r="C36">
        <v>2019</v>
      </c>
      <c r="G36" s="20" t="s">
        <v>100</v>
      </c>
      <c r="H36" s="21">
        <v>4.1986031915410135E-3</v>
      </c>
      <c r="I36" s="1">
        <v>1420000</v>
      </c>
    </row>
    <row r="37" spans="1:9" x14ac:dyDescent="0.35">
      <c r="A37" s="13" t="s">
        <v>106</v>
      </c>
      <c r="B37" s="14">
        <v>4166250</v>
      </c>
      <c r="C37">
        <v>2020</v>
      </c>
      <c r="G37" s="20" t="s">
        <v>114</v>
      </c>
      <c r="H37" s="21">
        <v>3.917710724501298E-3</v>
      </c>
      <c r="I37" s="1">
        <v>1325000</v>
      </c>
    </row>
    <row r="38" spans="1:9" x14ac:dyDescent="0.35">
      <c r="A38" s="13" t="s">
        <v>106</v>
      </c>
      <c r="B38" s="14">
        <v>15748000</v>
      </c>
      <c r="C38">
        <v>2021</v>
      </c>
      <c r="G38" s="20" t="s">
        <v>20</v>
      </c>
      <c r="H38" s="21">
        <v>3.6959535136804698E-3</v>
      </c>
      <c r="I38" s="1">
        <v>1250000</v>
      </c>
    </row>
    <row r="39" spans="1:9" x14ac:dyDescent="0.35">
      <c r="A39" s="13" t="s">
        <v>106</v>
      </c>
      <c r="B39" s="14">
        <v>439100</v>
      </c>
      <c r="C39">
        <v>2022</v>
      </c>
      <c r="G39" s="20" t="s">
        <v>125</v>
      </c>
      <c r="H39" s="21">
        <v>3.2524390920388134E-3</v>
      </c>
      <c r="I39" s="1">
        <v>1100000</v>
      </c>
    </row>
    <row r="40" spans="1:9" x14ac:dyDescent="0.35">
      <c r="A40" s="13" t="s">
        <v>107</v>
      </c>
      <c r="B40" s="14">
        <v>1000000</v>
      </c>
      <c r="C40">
        <v>2021</v>
      </c>
      <c r="G40" s="20" t="s">
        <v>139</v>
      </c>
      <c r="H40" s="21">
        <v>3.2524390920388134E-3</v>
      </c>
      <c r="I40" s="1">
        <v>1100000</v>
      </c>
    </row>
    <row r="41" spans="1:9" x14ac:dyDescent="0.35">
      <c r="A41" s="13" t="s">
        <v>107</v>
      </c>
      <c r="B41" s="14">
        <v>1000000</v>
      </c>
      <c r="C41">
        <v>2022</v>
      </c>
      <c r="G41" s="20" t="s">
        <v>96</v>
      </c>
      <c r="H41" s="21">
        <v>2.9567628109443758E-3</v>
      </c>
      <c r="I41" s="1">
        <v>1000000</v>
      </c>
    </row>
    <row r="42" spans="1:9" x14ac:dyDescent="0.35">
      <c r="A42" s="13" t="s">
        <v>108</v>
      </c>
      <c r="B42" s="14">
        <v>2500000</v>
      </c>
      <c r="C42">
        <v>2018</v>
      </c>
      <c r="G42" s="20" t="s">
        <v>131</v>
      </c>
      <c r="H42" s="21">
        <v>2.9567628109443758E-3</v>
      </c>
      <c r="I42" s="1">
        <v>1000000</v>
      </c>
    </row>
    <row r="43" spans="1:9" x14ac:dyDescent="0.35">
      <c r="A43" s="13" t="s">
        <v>108</v>
      </c>
      <c r="B43" s="14">
        <v>1735000</v>
      </c>
      <c r="C43">
        <v>2019</v>
      </c>
      <c r="G43" s="20" t="s">
        <v>47</v>
      </c>
      <c r="H43" s="21">
        <v>2.5132483893027194E-3</v>
      </c>
      <c r="I43" s="1">
        <v>850000</v>
      </c>
    </row>
    <row r="44" spans="1:9" x14ac:dyDescent="0.35">
      <c r="A44" s="13" t="s">
        <v>109</v>
      </c>
      <c r="B44" s="14">
        <v>150000</v>
      </c>
      <c r="C44">
        <v>2019</v>
      </c>
      <c r="G44" s="20" t="s">
        <v>140</v>
      </c>
      <c r="H44" s="21">
        <v>2.4984645752479978E-3</v>
      </c>
      <c r="I44" s="1">
        <v>845000</v>
      </c>
    </row>
    <row r="45" spans="1:9" x14ac:dyDescent="0.35">
      <c r="A45" s="13" t="s">
        <v>109</v>
      </c>
      <c r="B45" s="14">
        <v>3000000</v>
      </c>
      <c r="C45">
        <v>2020</v>
      </c>
      <c r="G45" s="20" t="s">
        <v>146</v>
      </c>
      <c r="H45" s="21">
        <v>2.2175721082082819E-3</v>
      </c>
      <c r="I45" s="1">
        <v>750000</v>
      </c>
    </row>
    <row r="46" spans="1:9" x14ac:dyDescent="0.35">
      <c r="A46" s="13" t="s">
        <v>109</v>
      </c>
      <c r="B46" s="14">
        <v>2970000</v>
      </c>
      <c r="C46">
        <v>2021</v>
      </c>
      <c r="G46" s="20" t="s">
        <v>145</v>
      </c>
      <c r="H46" s="21">
        <v>1.8318239616040457E-3</v>
      </c>
      <c r="I46" s="1">
        <v>619537</v>
      </c>
    </row>
    <row r="47" spans="1:9" x14ac:dyDescent="0.35">
      <c r="A47" s="13" t="s">
        <v>110</v>
      </c>
      <c r="B47" s="14">
        <v>1000000</v>
      </c>
      <c r="C47">
        <v>2021</v>
      </c>
      <c r="G47" s="20" t="s">
        <v>121</v>
      </c>
      <c r="H47" s="21">
        <v>1.8318239616040457E-3</v>
      </c>
      <c r="I47" s="1">
        <v>619537</v>
      </c>
    </row>
    <row r="48" spans="1:9" x14ac:dyDescent="0.35">
      <c r="A48" s="13" t="s">
        <v>110</v>
      </c>
      <c r="B48" s="14">
        <v>5000000</v>
      </c>
      <c r="C48">
        <v>2022</v>
      </c>
      <c r="G48" s="20" t="s">
        <v>115</v>
      </c>
      <c r="H48" s="21">
        <v>1.7149224303477381E-3</v>
      </c>
      <c r="I48" s="1">
        <v>580000</v>
      </c>
    </row>
    <row r="49" spans="1:9" x14ac:dyDescent="0.35">
      <c r="A49" s="13" t="s">
        <v>111</v>
      </c>
      <c r="B49" s="14">
        <v>1000000</v>
      </c>
      <c r="C49">
        <v>2018</v>
      </c>
      <c r="G49" s="20" t="s">
        <v>14</v>
      </c>
      <c r="H49" s="21">
        <v>1.7001386162930161E-3</v>
      </c>
      <c r="I49" s="1">
        <v>575000</v>
      </c>
    </row>
    <row r="50" spans="1:9" x14ac:dyDescent="0.35">
      <c r="A50" s="13" t="s">
        <v>111</v>
      </c>
      <c r="B50" s="14">
        <v>1000000</v>
      </c>
      <c r="C50">
        <v>2021</v>
      </c>
      <c r="G50" s="20" t="s">
        <v>95</v>
      </c>
      <c r="H50" s="21">
        <v>1.5198500038956829E-3</v>
      </c>
      <c r="I50" s="1">
        <v>514025</v>
      </c>
    </row>
    <row r="51" spans="1:9" x14ac:dyDescent="0.35">
      <c r="A51" s="13" t="s">
        <v>111</v>
      </c>
      <c r="B51" s="14">
        <v>2000000</v>
      </c>
      <c r="C51">
        <v>2022</v>
      </c>
      <c r="G51" s="20" t="s">
        <v>120</v>
      </c>
      <c r="H51" s="21">
        <v>1.4800076250182073E-3</v>
      </c>
      <c r="I51" s="1">
        <v>500550</v>
      </c>
    </row>
    <row r="52" spans="1:9" x14ac:dyDescent="0.35">
      <c r="A52" s="13" t="s">
        <v>112</v>
      </c>
      <c r="B52" s="14">
        <v>2000000</v>
      </c>
      <c r="C52">
        <v>2018</v>
      </c>
      <c r="G52" s="20" t="s">
        <v>116</v>
      </c>
      <c r="H52" s="21">
        <v>1.4783814054721879E-3</v>
      </c>
      <c r="I52" s="1">
        <v>500000</v>
      </c>
    </row>
    <row r="53" spans="1:9" x14ac:dyDescent="0.35">
      <c r="A53" s="13" t="s">
        <v>112</v>
      </c>
      <c r="B53" s="14">
        <v>4000000</v>
      </c>
      <c r="C53">
        <v>2019</v>
      </c>
      <c r="G53" s="20" t="s">
        <v>102</v>
      </c>
      <c r="H53" s="21">
        <v>1.4783814054721879E-3</v>
      </c>
      <c r="I53" s="1">
        <v>500000</v>
      </c>
    </row>
    <row r="54" spans="1:9" x14ac:dyDescent="0.35">
      <c r="A54" s="13" t="s">
        <v>112</v>
      </c>
      <c r="B54" s="14">
        <v>6250000</v>
      </c>
      <c r="C54">
        <v>2020</v>
      </c>
      <c r="G54" s="20" t="s">
        <v>113</v>
      </c>
      <c r="H54" s="21">
        <v>1.4783814054721879E-3</v>
      </c>
      <c r="I54" s="1">
        <v>500000</v>
      </c>
    </row>
    <row r="55" spans="1:9" x14ac:dyDescent="0.35">
      <c r="A55" s="13" t="s">
        <v>112</v>
      </c>
      <c r="B55" s="14">
        <v>6500000</v>
      </c>
      <c r="C55">
        <v>2021</v>
      </c>
      <c r="G55" s="20" t="s">
        <v>94</v>
      </c>
      <c r="H55" s="21">
        <v>1.4310732004970779E-3</v>
      </c>
      <c r="I55" s="1">
        <v>484000</v>
      </c>
    </row>
    <row r="56" spans="1:9" x14ac:dyDescent="0.35">
      <c r="A56" s="13" t="s">
        <v>112</v>
      </c>
      <c r="B56" s="14">
        <v>11000000</v>
      </c>
      <c r="C56">
        <v>2022</v>
      </c>
      <c r="G56" s="20" t="s">
        <v>136</v>
      </c>
      <c r="H56" s="21">
        <v>1.1827051243777503E-3</v>
      </c>
      <c r="I56" s="1">
        <v>400000</v>
      </c>
    </row>
    <row r="57" spans="1:9" x14ac:dyDescent="0.35">
      <c r="A57" s="13" t="s">
        <v>113</v>
      </c>
      <c r="B57" s="14">
        <v>500000</v>
      </c>
      <c r="C57">
        <v>2022</v>
      </c>
      <c r="G57" s="20" t="s">
        <v>9</v>
      </c>
      <c r="H57" s="21">
        <v>1.1827051243777503E-3</v>
      </c>
      <c r="I57" s="1">
        <v>400000</v>
      </c>
    </row>
    <row r="58" spans="1:9" x14ac:dyDescent="0.35">
      <c r="A58" s="13" t="s">
        <v>114</v>
      </c>
      <c r="B58" s="14">
        <v>350000</v>
      </c>
      <c r="C58">
        <v>2020</v>
      </c>
      <c r="G58" s="20" t="s">
        <v>119</v>
      </c>
      <c r="H58" s="21">
        <v>9.8558957482333264E-4</v>
      </c>
      <c r="I58" s="1">
        <v>333334</v>
      </c>
    </row>
    <row r="59" spans="1:9" x14ac:dyDescent="0.35">
      <c r="A59" s="13" t="s">
        <v>114</v>
      </c>
      <c r="B59" s="14">
        <v>500000</v>
      </c>
      <c r="C59">
        <v>2021</v>
      </c>
      <c r="G59" s="20" t="s">
        <v>134</v>
      </c>
      <c r="H59" s="21">
        <v>8.8702884328331275E-4</v>
      </c>
      <c r="I59" s="1">
        <v>300000</v>
      </c>
    </row>
    <row r="60" spans="1:9" x14ac:dyDescent="0.35">
      <c r="A60" s="13" t="s">
        <v>114</v>
      </c>
      <c r="B60" s="14">
        <v>475000</v>
      </c>
      <c r="C60">
        <v>2022</v>
      </c>
      <c r="G60" s="20" t="s">
        <v>49</v>
      </c>
      <c r="H60" s="21">
        <v>5.9135256218887516E-4</v>
      </c>
      <c r="I60" s="1">
        <v>200000</v>
      </c>
    </row>
    <row r="61" spans="1:9" x14ac:dyDescent="0.35">
      <c r="A61" s="13" t="s">
        <v>115</v>
      </c>
      <c r="B61" s="14">
        <v>250000</v>
      </c>
      <c r="C61">
        <v>2019</v>
      </c>
      <c r="G61" s="20" t="s">
        <v>133</v>
      </c>
      <c r="H61" s="21">
        <v>5.1743349191526577E-4</v>
      </c>
      <c r="I61" s="1">
        <v>175000</v>
      </c>
    </row>
    <row r="62" spans="1:9" x14ac:dyDescent="0.35">
      <c r="A62" s="13" t="s">
        <v>115</v>
      </c>
      <c r="B62" s="14">
        <v>250000</v>
      </c>
      <c r="C62">
        <v>2020</v>
      </c>
      <c r="G62" s="20" t="s">
        <v>198</v>
      </c>
      <c r="H62" s="21">
        <v>1</v>
      </c>
      <c r="I62" s="1">
        <v>338207717</v>
      </c>
    </row>
    <row r="63" spans="1:9" x14ac:dyDescent="0.35">
      <c r="A63" s="13" t="s">
        <v>115</v>
      </c>
      <c r="B63" s="14">
        <v>80000</v>
      </c>
      <c r="C63">
        <v>2021</v>
      </c>
    </row>
    <row r="64" spans="1:9" x14ac:dyDescent="0.35">
      <c r="A64" s="13" t="s">
        <v>116</v>
      </c>
      <c r="B64" s="14">
        <v>500000</v>
      </c>
      <c r="C64">
        <v>2021</v>
      </c>
    </row>
    <row r="65" spans="1:3" x14ac:dyDescent="0.35">
      <c r="A65" s="13" t="s">
        <v>117</v>
      </c>
      <c r="B65" s="14">
        <v>100000</v>
      </c>
      <c r="C65">
        <v>2018</v>
      </c>
    </row>
    <row r="66" spans="1:3" x14ac:dyDescent="0.35">
      <c r="A66" s="13" t="s">
        <v>117</v>
      </c>
      <c r="B66" s="14">
        <v>225000</v>
      </c>
      <c r="C66">
        <v>2019</v>
      </c>
    </row>
    <row r="67" spans="1:3" x14ac:dyDescent="0.35">
      <c r="A67" s="13" t="s">
        <v>117</v>
      </c>
      <c r="B67" s="14">
        <v>150000</v>
      </c>
      <c r="C67">
        <v>2020</v>
      </c>
    </row>
    <row r="68" spans="1:3" x14ac:dyDescent="0.35">
      <c r="A68" s="13" t="s">
        <v>117</v>
      </c>
      <c r="B68" s="14">
        <v>100000</v>
      </c>
      <c r="C68">
        <v>2021</v>
      </c>
    </row>
    <row r="69" spans="1:3" x14ac:dyDescent="0.35">
      <c r="A69" s="13" t="s">
        <v>117</v>
      </c>
      <c r="B69" s="14">
        <v>1300000</v>
      </c>
      <c r="C69">
        <v>2022</v>
      </c>
    </row>
    <row r="70" spans="1:3" x14ac:dyDescent="0.35">
      <c r="A70" s="13" t="s">
        <v>118</v>
      </c>
      <c r="B70" s="14">
        <v>5000000</v>
      </c>
      <c r="C70">
        <v>2020</v>
      </c>
    </row>
    <row r="71" spans="1:3" x14ac:dyDescent="0.35">
      <c r="A71" s="13" t="s">
        <v>118</v>
      </c>
      <c r="B71" s="14">
        <v>201000</v>
      </c>
      <c r="C71">
        <v>2021</v>
      </c>
    </row>
    <row r="72" spans="1:3" x14ac:dyDescent="0.35">
      <c r="A72" s="13" t="s">
        <v>118</v>
      </c>
      <c r="B72" s="14">
        <v>15181881</v>
      </c>
      <c r="C72">
        <v>2022</v>
      </c>
    </row>
    <row r="73" spans="1:3" x14ac:dyDescent="0.35">
      <c r="A73" s="13" t="s">
        <v>119</v>
      </c>
      <c r="B73" s="14">
        <v>333334</v>
      </c>
      <c r="C73">
        <v>2019</v>
      </c>
    </row>
    <row r="74" spans="1:3" x14ac:dyDescent="0.35">
      <c r="A74" s="13" t="s">
        <v>120</v>
      </c>
      <c r="B74" s="14">
        <v>250000</v>
      </c>
      <c r="C74">
        <v>2019</v>
      </c>
    </row>
    <row r="75" spans="1:3" x14ac:dyDescent="0.35">
      <c r="A75" s="13" t="s">
        <v>120</v>
      </c>
      <c r="B75" s="14">
        <v>250550</v>
      </c>
      <c r="C75">
        <v>2021</v>
      </c>
    </row>
    <row r="76" spans="1:3" x14ac:dyDescent="0.35">
      <c r="A76" s="13" t="s">
        <v>121</v>
      </c>
      <c r="B76" s="14">
        <v>619537</v>
      </c>
      <c r="C76">
        <v>2022</v>
      </c>
    </row>
    <row r="77" spans="1:3" x14ac:dyDescent="0.35">
      <c r="A77" s="13" t="s">
        <v>122</v>
      </c>
      <c r="B77" s="14">
        <v>5450000</v>
      </c>
      <c r="C77">
        <v>2020</v>
      </c>
    </row>
    <row r="78" spans="1:3" x14ac:dyDescent="0.35">
      <c r="A78" s="13" t="s">
        <v>122</v>
      </c>
      <c r="B78" s="14">
        <v>3950000</v>
      </c>
      <c r="C78">
        <v>2021</v>
      </c>
    </row>
    <row r="79" spans="1:3" x14ac:dyDescent="0.35">
      <c r="A79" s="13" t="s">
        <v>123</v>
      </c>
      <c r="B79" s="14">
        <v>1500000</v>
      </c>
      <c r="C79">
        <v>2021</v>
      </c>
    </row>
    <row r="80" spans="1:3" x14ac:dyDescent="0.35">
      <c r="A80" s="13" t="s">
        <v>124</v>
      </c>
      <c r="B80" s="14">
        <v>1160000</v>
      </c>
      <c r="C80">
        <v>2018</v>
      </c>
    </row>
    <row r="81" spans="1:3" x14ac:dyDescent="0.35">
      <c r="A81" s="13" t="s">
        <v>124</v>
      </c>
      <c r="B81" s="14">
        <v>590000</v>
      </c>
      <c r="C81">
        <v>2019</v>
      </c>
    </row>
    <row r="82" spans="1:3" x14ac:dyDescent="0.35">
      <c r="A82" s="13" t="s">
        <v>124</v>
      </c>
      <c r="B82" s="14">
        <v>375000</v>
      </c>
      <c r="C82">
        <v>2020</v>
      </c>
    </row>
    <row r="83" spans="1:3" x14ac:dyDescent="0.35">
      <c r="A83" s="13" t="s">
        <v>124</v>
      </c>
      <c r="B83" s="14">
        <v>43579</v>
      </c>
      <c r="C83">
        <v>2021</v>
      </c>
    </row>
    <row r="84" spans="1:3" x14ac:dyDescent="0.35">
      <c r="A84" s="13" t="s">
        <v>124</v>
      </c>
      <c r="B84" s="14">
        <v>1300000</v>
      </c>
      <c r="C84">
        <v>2022</v>
      </c>
    </row>
    <row r="85" spans="1:3" x14ac:dyDescent="0.35">
      <c r="A85" s="13" t="s">
        <v>125</v>
      </c>
      <c r="B85" s="14">
        <v>85000</v>
      </c>
      <c r="C85">
        <v>2020</v>
      </c>
    </row>
    <row r="86" spans="1:3" x14ac:dyDescent="0.35">
      <c r="A86" s="13" t="s">
        <v>125</v>
      </c>
      <c r="B86" s="14">
        <v>1015000</v>
      </c>
      <c r="C86">
        <v>2021</v>
      </c>
    </row>
    <row r="87" spans="1:3" x14ac:dyDescent="0.35">
      <c r="A87" s="13" t="s">
        <v>126</v>
      </c>
      <c r="B87" s="14">
        <v>453000</v>
      </c>
      <c r="C87">
        <v>2020</v>
      </c>
    </row>
    <row r="88" spans="1:3" x14ac:dyDescent="0.35">
      <c r="A88" s="13" t="s">
        <v>126</v>
      </c>
      <c r="B88" s="14">
        <v>1275300</v>
      </c>
      <c r="C88">
        <v>2021</v>
      </c>
    </row>
    <row r="89" spans="1:3" x14ac:dyDescent="0.35">
      <c r="A89" s="13" t="s">
        <v>126</v>
      </c>
      <c r="B89" s="14">
        <v>172500</v>
      </c>
      <c r="C89">
        <v>2022</v>
      </c>
    </row>
    <row r="90" spans="1:3" x14ac:dyDescent="0.35">
      <c r="A90" s="13" t="s">
        <v>127</v>
      </c>
      <c r="B90" s="14">
        <v>4000000</v>
      </c>
      <c r="C90">
        <v>2021</v>
      </c>
    </row>
    <row r="91" spans="1:3" x14ac:dyDescent="0.35">
      <c r="A91" s="13" t="s">
        <v>127</v>
      </c>
      <c r="B91" s="14">
        <v>7020000</v>
      </c>
      <c r="C91">
        <v>2022</v>
      </c>
    </row>
    <row r="92" spans="1:3" x14ac:dyDescent="0.35">
      <c r="A92" s="13" t="s">
        <v>128</v>
      </c>
      <c r="B92" s="14">
        <v>4503533</v>
      </c>
      <c r="C92">
        <v>2021</v>
      </c>
    </row>
    <row r="93" spans="1:3" x14ac:dyDescent="0.35">
      <c r="A93" s="13" t="s">
        <v>128</v>
      </c>
      <c r="B93" s="14">
        <v>11048899</v>
      </c>
      <c r="C93">
        <v>2022</v>
      </c>
    </row>
    <row r="94" spans="1:3" x14ac:dyDescent="0.35">
      <c r="A94" s="13" t="s">
        <v>129</v>
      </c>
      <c r="B94" s="14">
        <v>850000</v>
      </c>
      <c r="C94">
        <v>2018</v>
      </c>
    </row>
    <row r="95" spans="1:3" x14ac:dyDescent="0.35">
      <c r="A95" s="13" t="s">
        <v>129</v>
      </c>
      <c r="B95" s="14">
        <v>60000</v>
      </c>
      <c r="C95">
        <v>2019</v>
      </c>
    </row>
    <row r="96" spans="1:3" x14ac:dyDescent="0.35">
      <c r="A96" s="13" t="s">
        <v>129</v>
      </c>
      <c r="B96" s="14">
        <v>550000</v>
      </c>
      <c r="C96">
        <v>2021</v>
      </c>
    </row>
    <row r="97" spans="1:3" x14ac:dyDescent="0.35">
      <c r="A97" s="13" t="s">
        <v>129</v>
      </c>
      <c r="B97" s="14">
        <v>11108000</v>
      </c>
      <c r="C97">
        <v>2022</v>
      </c>
    </row>
    <row r="98" spans="1:3" x14ac:dyDescent="0.35">
      <c r="A98" s="13" t="s">
        <v>130</v>
      </c>
      <c r="B98" s="14">
        <v>1000000</v>
      </c>
      <c r="C98">
        <v>2021</v>
      </c>
    </row>
    <row r="99" spans="1:3" x14ac:dyDescent="0.35">
      <c r="A99" s="13" t="s">
        <v>130</v>
      </c>
      <c r="B99" s="14">
        <v>1800000</v>
      </c>
      <c r="C99">
        <v>2022</v>
      </c>
    </row>
    <row r="100" spans="1:3" x14ac:dyDescent="0.35">
      <c r="A100" s="13" t="s">
        <v>131</v>
      </c>
      <c r="B100" s="14">
        <v>1000000</v>
      </c>
      <c r="C100">
        <v>2020</v>
      </c>
    </row>
    <row r="101" spans="1:3" x14ac:dyDescent="0.35">
      <c r="A101" s="13" t="s">
        <v>132</v>
      </c>
      <c r="B101" s="14">
        <v>750000</v>
      </c>
      <c r="C101">
        <v>2021</v>
      </c>
    </row>
    <row r="102" spans="1:3" x14ac:dyDescent="0.35">
      <c r="A102" s="13" t="s">
        <v>132</v>
      </c>
      <c r="B102" s="14">
        <v>3000000</v>
      </c>
      <c r="C102">
        <v>2022</v>
      </c>
    </row>
    <row r="103" spans="1:3" x14ac:dyDescent="0.35">
      <c r="A103" s="13" t="s">
        <v>133</v>
      </c>
      <c r="B103" s="14">
        <v>75000</v>
      </c>
      <c r="C103">
        <v>2019</v>
      </c>
    </row>
    <row r="104" spans="1:3" x14ac:dyDescent="0.35">
      <c r="A104" s="13" t="s">
        <v>133</v>
      </c>
      <c r="B104" s="14">
        <v>100000</v>
      </c>
      <c r="C104">
        <v>2020</v>
      </c>
    </row>
    <row r="105" spans="1:3" x14ac:dyDescent="0.35">
      <c r="A105" s="13" t="s">
        <v>134</v>
      </c>
      <c r="B105" s="14">
        <v>100000</v>
      </c>
      <c r="C105">
        <v>2021</v>
      </c>
    </row>
    <row r="106" spans="1:3" x14ac:dyDescent="0.35">
      <c r="A106" s="13" t="s">
        <v>134</v>
      </c>
      <c r="B106" s="14">
        <v>200000</v>
      </c>
      <c r="C106">
        <v>2022</v>
      </c>
    </row>
    <row r="107" spans="1:3" x14ac:dyDescent="0.35">
      <c r="A107" s="13" t="s">
        <v>135</v>
      </c>
      <c r="B107" s="14">
        <v>1000000</v>
      </c>
      <c r="C107">
        <v>2019</v>
      </c>
    </row>
    <row r="108" spans="1:3" x14ac:dyDescent="0.35">
      <c r="A108" s="13" t="s">
        <v>135</v>
      </c>
      <c r="B108" s="14">
        <v>1000000</v>
      </c>
      <c r="C108">
        <v>2020</v>
      </c>
    </row>
    <row r="109" spans="1:3" x14ac:dyDescent="0.35">
      <c r="A109" s="13" t="s">
        <v>135</v>
      </c>
      <c r="B109" s="14">
        <v>2650000</v>
      </c>
      <c r="C109">
        <v>2022</v>
      </c>
    </row>
    <row r="110" spans="1:3" x14ac:dyDescent="0.35">
      <c r="A110" s="13" t="s">
        <v>136</v>
      </c>
      <c r="B110" s="14">
        <v>200000</v>
      </c>
      <c r="C110">
        <v>2019</v>
      </c>
    </row>
    <row r="111" spans="1:3" x14ac:dyDescent="0.35">
      <c r="A111" s="13" t="s">
        <v>136</v>
      </c>
      <c r="B111" s="14">
        <v>200000</v>
      </c>
      <c r="C111">
        <v>2020</v>
      </c>
    </row>
    <row r="112" spans="1:3" x14ac:dyDescent="0.35">
      <c r="A112" s="13" t="s">
        <v>137</v>
      </c>
      <c r="B112" s="14">
        <v>250000</v>
      </c>
      <c r="C112">
        <v>2020</v>
      </c>
    </row>
    <row r="113" spans="1:3" x14ac:dyDescent="0.35">
      <c r="A113" s="13" t="s">
        <v>137</v>
      </c>
      <c r="B113" s="14">
        <v>10725000</v>
      </c>
      <c r="C113">
        <v>2021</v>
      </c>
    </row>
    <row r="114" spans="1:3" x14ac:dyDescent="0.35">
      <c r="A114" s="13" t="s">
        <v>137</v>
      </c>
      <c r="B114" s="14">
        <v>3255000</v>
      </c>
      <c r="C114">
        <v>2022</v>
      </c>
    </row>
    <row r="115" spans="1:3" x14ac:dyDescent="0.35">
      <c r="A115" s="13" t="s">
        <v>138</v>
      </c>
      <c r="B115" s="14">
        <v>310000</v>
      </c>
      <c r="C115">
        <v>2020</v>
      </c>
    </row>
    <row r="116" spans="1:3" x14ac:dyDescent="0.35">
      <c r="A116" s="13" t="s">
        <v>138</v>
      </c>
      <c r="B116" s="14">
        <v>650000</v>
      </c>
      <c r="C116">
        <v>2021</v>
      </c>
    </row>
    <row r="117" spans="1:3" x14ac:dyDescent="0.35">
      <c r="A117" s="13" t="s">
        <v>138</v>
      </c>
      <c r="B117" s="14">
        <v>1250000</v>
      </c>
      <c r="C117">
        <v>2022</v>
      </c>
    </row>
    <row r="118" spans="1:3" x14ac:dyDescent="0.35">
      <c r="A118" s="13" t="s">
        <v>47</v>
      </c>
      <c r="B118" s="14">
        <v>150000</v>
      </c>
      <c r="C118">
        <v>2018</v>
      </c>
    </row>
    <row r="119" spans="1:3" x14ac:dyDescent="0.35">
      <c r="A119" s="13" t="s">
        <v>47</v>
      </c>
      <c r="B119" s="14">
        <v>200000</v>
      </c>
      <c r="C119">
        <v>2019</v>
      </c>
    </row>
    <row r="120" spans="1:3" x14ac:dyDescent="0.35">
      <c r="A120" s="13" t="s">
        <v>47</v>
      </c>
      <c r="B120" s="14">
        <v>100000</v>
      </c>
      <c r="C120">
        <v>2021</v>
      </c>
    </row>
    <row r="121" spans="1:3" x14ac:dyDescent="0.35">
      <c r="A121" s="13" t="s">
        <v>47</v>
      </c>
      <c r="B121" s="14">
        <v>400000</v>
      </c>
      <c r="C121">
        <v>2022</v>
      </c>
    </row>
    <row r="122" spans="1:3" x14ac:dyDescent="0.35">
      <c r="A122" s="13" t="s">
        <v>139</v>
      </c>
      <c r="B122" s="14">
        <v>250000</v>
      </c>
      <c r="C122">
        <v>2018</v>
      </c>
    </row>
    <row r="123" spans="1:3" x14ac:dyDescent="0.35">
      <c r="A123" s="13" t="s">
        <v>139</v>
      </c>
      <c r="B123" s="14">
        <v>350000</v>
      </c>
      <c r="C123">
        <v>2020</v>
      </c>
    </row>
    <row r="124" spans="1:3" x14ac:dyDescent="0.35">
      <c r="A124" s="13" t="s">
        <v>139</v>
      </c>
      <c r="B124" s="14">
        <v>500000</v>
      </c>
      <c r="C124">
        <v>2022</v>
      </c>
    </row>
    <row r="125" spans="1:3" x14ac:dyDescent="0.35">
      <c r="A125" s="13" t="s">
        <v>140</v>
      </c>
      <c r="B125" s="14">
        <v>245000</v>
      </c>
      <c r="C125">
        <v>2019</v>
      </c>
    </row>
    <row r="126" spans="1:3" x14ac:dyDescent="0.35">
      <c r="A126" s="13" t="s">
        <v>140</v>
      </c>
      <c r="B126" s="14">
        <v>600000</v>
      </c>
      <c r="C126">
        <v>2021</v>
      </c>
    </row>
    <row r="127" spans="1:3" x14ac:dyDescent="0.35">
      <c r="A127" s="13" t="s">
        <v>141</v>
      </c>
      <c r="B127" s="14">
        <v>550000</v>
      </c>
      <c r="C127">
        <v>2018</v>
      </c>
    </row>
    <row r="128" spans="1:3" x14ac:dyDescent="0.35">
      <c r="A128" s="13" t="s">
        <v>141</v>
      </c>
      <c r="B128" s="14">
        <v>1500000</v>
      </c>
      <c r="C128">
        <v>2019</v>
      </c>
    </row>
    <row r="129" spans="1:3" x14ac:dyDescent="0.35">
      <c r="A129" s="13" t="s">
        <v>141</v>
      </c>
      <c r="B129" s="14">
        <v>3825000</v>
      </c>
      <c r="C129">
        <v>2020</v>
      </c>
    </row>
    <row r="130" spans="1:3" x14ac:dyDescent="0.35">
      <c r="A130" s="13" t="s">
        <v>141</v>
      </c>
      <c r="B130" s="14">
        <v>1550000</v>
      </c>
      <c r="C130">
        <v>2021</v>
      </c>
    </row>
    <row r="131" spans="1:3" x14ac:dyDescent="0.35">
      <c r="A131" s="13" t="s">
        <v>141</v>
      </c>
      <c r="B131" s="14">
        <v>500000</v>
      </c>
      <c r="C131">
        <v>2022</v>
      </c>
    </row>
    <row r="132" spans="1:3" x14ac:dyDescent="0.35">
      <c r="A132" s="13" t="s">
        <v>142</v>
      </c>
      <c r="B132" s="14">
        <v>250000</v>
      </c>
      <c r="C132">
        <v>2020</v>
      </c>
    </row>
    <row r="133" spans="1:3" x14ac:dyDescent="0.35">
      <c r="A133" s="13" t="s">
        <v>142</v>
      </c>
      <c r="B133" s="14">
        <v>6000000</v>
      </c>
      <c r="C133">
        <v>2021</v>
      </c>
    </row>
    <row r="134" spans="1:3" x14ac:dyDescent="0.35">
      <c r="A134" s="13" t="s">
        <v>142</v>
      </c>
      <c r="B134" s="14">
        <v>17000000</v>
      </c>
      <c r="C134">
        <v>2022</v>
      </c>
    </row>
    <row r="135" spans="1:3" x14ac:dyDescent="0.35">
      <c r="A135" s="13" t="s">
        <v>143</v>
      </c>
      <c r="B135" s="14">
        <v>150000</v>
      </c>
      <c r="C135">
        <v>2018</v>
      </c>
    </row>
    <row r="136" spans="1:3" x14ac:dyDescent="0.35">
      <c r="A136" s="13" t="s">
        <v>143</v>
      </c>
      <c r="B136" s="14">
        <v>510000</v>
      </c>
      <c r="C136">
        <v>2019</v>
      </c>
    </row>
    <row r="137" spans="1:3" x14ac:dyDescent="0.35">
      <c r="A137" s="13" t="s">
        <v>143</v>
      </c>
      <c r="B137" s="14">
        <v>4550000</v>
      </c>
      <c r="C137">
        <v>2020</v>
      </c>
    </row>
    <row r="138" spans="1:3" x14ac:dyDescent="0.35">
      <c r="A138" s="13" t="s">
        <v>143</v>
      </c>
      <c r="B138" s="14">
        <v>650000</v>
      </c>
      <c r="C138">
        <v>2021</v>
      </c>
    </row>
    <row r="139" spans="1:3" x14ac:dyDescent="0.35">
      <c r="A139" s="13" t="s">
        <v>143</v>
      </c>
      <c r="B139" s="14">
        <v>650000</v>
      </c>
      <c r="C139">
        <v>2022</v>
      </c>
    </row>
    <row r="140" spans="1:3" x14ac:dyDescent="0.35">
      <c r="A140" s="13" t="s">
        <v>49</v>
      </c>
      <c r="B140" s="14">
        <v>200000</v>
      </c>
      <c r="C140">
        <v>2018</v>
      </c>
    </row>
    <row r="141" spans="1:3" x14ac:dyDescent="0.35">
      <c r="A141" s="13" t="s">
        <v>144</v>
      </c>
      <c r="B141" s="14">
        <v>7500000</v>
      </c>
      <c r="C141">
        <v>2019</v>
      </c>
    </row>
    <row r="142" spans="1:3" x14ac:dyDescent="0.35">
      <c r="A142" s="13" t="s">
        <v>144</v>
      </c>
      <c r="B142" s="14">
        <v>9600000</v>
      </c>
      <c r="C142">
        <v>2020</v>
      </c>
    </row>
    <row r="143" spans="1:3" x14ac:dyDescent="0.35">
      <c r="A143" s="13" t="s">
        <v>144</v>
      </c>
      <c r="B143" s="14">
        <v>3300000</v>
      </c>
      <c r="C143">
        <v>2021</v>
      </c>
    </row>
    <row r="144" spans="1:3" x14ac:dyDescent="0.35">
      <c r="A144" s="13" t="s">
        <v>144</v>
      </c>
      <c r="B144" s="14">
        <v>10666668</v>
      </c>
      <c r="C144">
        <v>2022</v>
      </c>
    </row>
    <row r="145" spans="1:3" x14ac:dyDescent="0.35">
      <c r="A145" s="13" t="s">
        <v>145</v>
      </c>
      <c r="B145" s="14">
        <v>619537</v>
      </c>
      <c r="C145">
        <v>2022</v>
      </c>
    </row>
    <row r="146" spans="1:3" x14ac:dyDescent="0.35">
      <c r="A146" s="13" t="s">
        <v>146</v>
      </c>
      <c r="B146" s="14">
        <v>250000</v>
      </c>
      <c r="C146">
        <v>2020</v>
      </c>
    </row>
    <row r="147" spans="1:3" x14ac:dyDescent="0.35">
      <c r="A147" s="13" t="s">
        <v>146</v>
      </c>
      <c r="B147" s="14">
        <v>250000</v>
      </c>
      <c r="C147">
        <v>2021</v>
      </c>
    </row>
    <row r="148" spans="1:3" x14ac:dyDescent="0.35">
      <c r="A148" s="13" t="s">
        <v>146</v>
      </c>
      <c r="B148" s="14">
        <v>250000</v>
      </c>
      <c r="C148">
        <v>2022</v>
      </c>
    </row>
    <row r="149" spans="1:3" x14ac:dyDescent="0.35">
      <c r="A149" s="13" t="s">
        <v>147</v>
      </c>
      <c r="B149" s="14">
        <v>2100000</v>
      </c>
      <c r="C149">
        <v>2022</v>
      </c>
    </row>
    <row r="150" spans="1:3" x14ac:dyDescent="0.35">
      <c r="B150" s="30">
        <f>SUM(B2:B149)</f>
        <v>338207717</v>
      </c>
    </row>
    <row r="151" spans="1:3" x14ac:dyDescent="0.35">
      <c r="B151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29425-42CD-423D-A9CC-CD1A28E7F543}">
  <dimension ref="A1:K195"/>
  <sheetViews>
    <sheetView zoomScaleNormal="100" workbookViewId="0">
      <selection activeCell="G14" sqref="G14"/>
    </sheetView>
  </sheetViews>
  <sheetFormatPr defaultRowHeight="14.5" x14ac:dyDescent="0.35"/>
  <cols>
    <col min="1" max="1" width="39.7265625" bestFit="1" customWidth="1"/>
    <col min="2" max="2" width="12.54296875" bestFit="1" customWidth="1"/>
    <col min="3" max="3" width="5.1796875" bestFit="1" customWidth="1"/>
    <col min="7" max="7" width="51.08984375" customWidth="1"/>
    <col min="8" max="8" width="8.54296875" bestFit="1" customWidth="1"/>
    <col min="9" max="9" width="16.81640625" style="1" bestFit="1" customWidth="1"/>
    <col min="10" max="10" width="30" bestFit="1" customWidth="1"/>
    <col min="11" max="11" width="16.81640625" bestFit="1" customWidth="1"/>
  </cols>
  <sheetData>
    <row r="1" spans="1:11" s="10" customFormat="1" ht="15" thickBot="1" x14ac:dyDescent="0.4">
      <c r="A1" s="11" t="s">
        <v>72</v>
      </c>
      <c r="B1" s="11" t="s">
        <v>73</v>
      </c>
      <c r="C1" s="11" t="s">
        <v>74</v>
      </c>
      <c r="I1" s="2"/>
    </row>
    <row r="2" spans="1:11" x14ac:dyDescent="0.35">
      <c r="A2" t="s">
        <v>148</v>
      </c>
      <c r="B2" s="14">
        <v>149429</v>
      </c>
      <c r="C2">
        <v>2018</v>
      </c>
      <c r="G2" s="19" t="s">
        <v>72</v>
      </c>
      <c r="H2" t="s">
        <v>204</v>
      </c>
      <c r="I2" s="1" t="s">
        <v>199</v>
      </c>
      <c r="J2" s="23" t="s">
        <v>205</v>
      </c>
      <c r="K2" s="24">
        <v>609900000</v>
      </c>
    </row>
    <row r="3" spans="1:11" x14ac:dyDescent="0.35">
      <c r="A3" s="13" t="s">
        <v>148</v>
      </c>
      <c r="B3" s="14">
        <v>748360</v>
      </c>
      <c r="C3">
        <v>2019</v>
      </c>
      <c r="G3" s="20" t="s">
        <v>104</v>
      </c>
      <c r="H3" s="21">
        <v>0.46432931784285847</v>
      </c>
      <c r="I3" s="1">
        <v>194328862</v>
      </c>
      <c r="J3" s="25" t="s">
        <v>203</v>
      </c>
      <c r="K3" s="26">
        <v>418515167</v>
      </c>
    </row>
    <row r="4" spans="1:11" ht="15" thickBot="1" x14ac:dyDescent="0.4">
      <c r="A4" s="13" t="s">
        <v>148</v>
      </c>
      <c r="B4" s="14">
        <v>846354</v>
      </c>
      <c r="C4">
        <v>2020</v>
      </c>
      <c r="G4" s="20" t="s">
        <v>190</v>
      </c>
      <c r="H4" s="21">
        <v>0.17859163034824971</v>
      </c>
      <c r="I4" s="1">
        <v>74743306</v>
      </c>
      <c r="J4" s="27" t="s">
        <v>202</v>
      </c>
      <c r="K4" s="28">
        <f>K3/K2</f>
        <v>0.68620292998852273</v>
      </c>
    </row>
    <row r="5" spans="1:11" x14ac:dyDescent="0.35">
      <c r="A5" s="13" t="s">
        <v>148</v>
      </c>
      <c r="B5" s="14">
        <v>846355</v>
      </c>
      <c r="C5">
        <v>2021</v>
      </c>
      <c r="G5" s="20" t="s">
        <v>22</v>
      </c>
      <c r="H5" s="21">
        <v>3.9305624496041261E-2</v>
      </c>
      <c r="I5" s="1">
        <v>16450000</v>
      </c>
    </row>
    <row r="6" spans="1:11" x14ac:dyDescent="0.35">
      <c r="A6" s="13" t="s">
        <v>149</v>
      </c>
      <c r="B6" s="14">
        <v>700000</v>
      </c>
      <c r="C6">
        <v>2022</v>
      </c>
      <c r="G6" s="20" t="s">
        <v>129</v>
      </c>
      <c r="H6" s="21">
        <v>3.6050067451916266E-2</v>
      </c>
      <c r="I6" s="1">
        <v>15087500</v>
      </c>
    </row>
    <row r="7" spans="1:11" x14ac:dyDescent="0.35">
      <c r="A7" s="13" t="s">
        <v>94</v>
      </c>
      <c r="B7" s="14">
        <v>270000</v>
      </c>
      <c r="C7">
        <v>2019</v>
      </c>
      <c r="G7" s="20" t="s">
        <v>125</v>
      </c>
      <c r="H7" s="21">
        <v>2.5448062196512942E-2</v>
      </c>
      <c r="I7" s="1">
        <v>10650400</v>
      </c>
    </row>
    <row r="8" spans="1:11" x14ac:dyDescent="0.35">
      <c r="A8" s="13" t="s">
        <v>94</v>
      </c>
      <c r="B8" s="14">
        <v>250000</v>
      </c>
      <c r="C8">
        <v>2020</v>
      </c>
      <c r="G8" s="20" t="s">
        <v>176</v>
      </c>
      <c r="H8" s="21">
        <v>1.504309639511822E-2</v>
      </c>
      <c r="I8" s="1">
        <v>6295764</v>
      </c>
    </row>
    <row r="9" spans="1:11" x14ac:dyDescent="0.35">
      <c r="A9" s="13" t="s">
        <v>94</v>
      </c>
      <c r="B9" s="14">
        <v>502000</v>
      </c>
      <c r="C9">
        <v>2021</v>
      </c>
      <c r="G9" s="20" t="s">
        <v>159</v>
      </c>
      <c r="H9" s="21">
        <v>1.362077279268591E-2</v>
      </c>
      <c r="I9" s="1">
        <v>5700500</v>
      </c>
    </row>
    <row r="10" spans="1:11" x14ac:dyDescent="0.35">
      <c r="A10" s="13" t="s">
        <v>94</v>
      </c>
      <c r="B10" s="14">
        <v>568000</v>
      </c>
      <c r="C10">
        <v>2022</v>
      </c>
      <c r="G10" s="20" t="s">
        <v>118</v>
      </c>
      <c r="H10" s="21">
        <v>1.3131330554622409E-2</v>
      </c>
      <c r="I10" s="1">
        <v>5495661</v>
      </c>
    </row>
    <row r="11" spans="1:11" x14ac:dyDescent="0.35">
      <c r="A11" s="13" t="s">
        <v>150</v>
      </c>
      <c r="B11" s="14">
        <v>980571</v>
      </c>
      <c r="C11">
        <v>2020</v>
      </c>
      <c r="G11" s="20" t="s">
        <v>144</v>
      </c>
      <c r="H11" s="21">
        <v>1.1445224397327517E-2</v>
      </c>
      <c r="I11" s="1">
        <v>4790000</v>
      </c>
    </row>
    <row r="12" spans="1:11" x14ac:dyDescent="0.35">
      <c r="A12" s="13" t="s">
        <v>150</v>
      </c>
      <c r="B12" s="14">
        <v>90456</v>
      </c>
      <c r="C12">
        <v>2021</v>
      </c>
      <c r="G12" s="20" t="s">
        <v>101</v>
      </c>
      <c r="H12" s="21">
        <v>1.0393888544545865E-2</v>
      </c>
      <c r="I12" s="1">
        <v>4350000</v>
      </c>
    </row>
    <row r="13" spans="1:11" x14ac:dyDescent="0.35">
      <c r="A13" s="13" t="s">
        <v>150</v>
      </c>
      <c r="B13" s="14">
        <v>16958</v>
      </c>
      <c r="C13">
        <v>2022</v>
      </c>
      <c r="G13" s="20" t="s">
        <v>182</v>
      </c>
      <c r="H13" s="21">
        <v>9.5575986616513713E-3</v>
      </c>
      <c r="I13" s="1">
        <v>4000000</v>
      </c>
    </row>
    <row r="14" spans="1:11" x14ac:dyDescent="0.35">
      <c r="A14" s="13" t="s">
        <v>6</v>
      </c>
      <c r="B14" s="14">
        <v>600000</v>
      </c>
      <c r="C14">
        <v>2018</v>
      </c>
      <c r="G14" s="20" t="s">
        <v>187</v>
      </c>
      <c r="H14" s="21">
        <v>9.2400354991196768E-3</v>
      </c>
      <c r="I14" s="1">
        <v>3867095</v>
      </c>
    </row>
    <row r="15" spans="1:11" x14ac:dyDescent="0.35">
      <c r="A15" s="13" t="s">
        <v>6</v>
      </c>
      <c r="B15" s="14">
        <v>250000</v>
      </c>
      <c r="C15">
        <v>2019</v>
      </c>
      <c r="G15" s="20" t="s">
        <v>160</v>
      </c>
      <c r="H15" s="21">
        <v>8.3628988289449497E-3</v>
      </c>
      <c r="I15" s="1">
        <v>3500000</v>
      </c>
    </row>
    <row r="16" spans="1:11" x14ac:dyDescent="0.35">
      <c r="A16" s="13" t="s">
        <v>6</v>
      </c>
      <c r="B16" s="14">
        <v>250000</v>
      </c>
      <c r="C16">
        <v>2020</v>
      </c>
      <c r="G16" s="20" t="s">
        <v>152</v>
      </c>
      <c r="H16" s="21">
        <v>7.5696181400278862E-3</v>
      </c>
      <c r="I16" s="1">
        <v>3168000</v>
      </c>
    </row>
    <row r="17" spans="1:9" x14ac:dyDescent="0.35">
      <c r="A17" s="13" t="s">
        <v>6</v>
      </c>
      <c r="B17" s="14">
        <v>250000</v>
      </c>
      <c r="C17">
        <v>2021</v>
      </c>
      <c r="G17" s="20" t="s">
        <v>155</v>
      </c>
      <c r="H17" s="21">
        <v>7.1920929928926567E-3</v>
      </c>
      <c r="I17" s="1">
        <v>3010000</v>
      </c>
    </row>
    <row r="18" spans="1:9" x14ac:dyDescent="0.35">
      <c r="A18" s="13" t="s">
        <v>6</v>
      </c>
      <c r="B18" s="14">
        <v>470000</v>
      </c>
      <c r="C18">
        <v>2022</v>
      </c>
      <c r="G18" s="20" t="s">
        <v>186</v>
      </c>
      <c r="H18" s="21">
        <v>7.1681989962385281E-3</v>
      </c>
      <c r="I18" s="1">
        <v>3000000</v>
      </c>
    </row>
    <row r="19" spans="1:9" x14ac:dyDescent="0.35">
      <c r="A19" s="13" t="s">
        <v>151</v>
      </c>
      <c r="B19" s="14">
        <v>2025000</v>
      </c>
      <c r="C19">
        <v>2021</v>
      </c>
      <c r="G19" s="20" t="s">
        <v>194</v>
      </c>
      <c r="H19" s="21">
        <v>6.8515079645847105E-3</v>
      </c>
      <c r="I19" s="1">
        <v>2867460</v>
      </c>
    </row>
    <row r="20" spans="1:9" x14ac:dyDescent="0.35">
      <c r="A20" s="13" t="s">
        <v>98</v>
      </c>
      <c r="B20" s="14">
        <v>250000</v>
      </c>
      <c r="C20">
        <v>2020</v>
      </c>
      <c r="G20" s="20" t="s">
        <v>166</v>
      </c>
      <c r="H20" s="21">
        <v>6.5708490798853172E-3</v>
      </c>
      <c r="I20" s="1">
        <v>2750000</v>
      </c>
    </row>
    <row r="21" spans="1:9" x14ac:dyDescent="0.35">
      <c r="A21" s="13" t="s">
        <v>98</v>
      </c>
      <c r="B21" s="14">
        <v>250000</v>
      </c>
      <c r="C21">
        <v>2021</v>
      </c>
      <c r="G21" s="20" t="s">
        <v>148</v>
      </c>
      <c r="H21" s="21">
        <v>6.1897350544526386E-3</v>
      </c>
      <c r="I21" s="1">
        <v>2590498</v>
      </c>
    </row>
    <row r="22" spans="1:9" x14ac:dyDescent="0.35">
      <c r="A22" s="13" t="s">
        <v>98</v>
      </c>
      <c r="B22" s="14">
        <v>1120000</v>
      </c>
      <c r="C22">
        <v>2022</v>
      </c>
      <c r="G22" s="20" t="s">
        <v>193</v>
      </c>
      <c r="H22" s="21">
        <v>6.0992413209244581E-3</v>
      </c>
      <c r="I22" s="1">
        <v>2552625</v>
      </c>
    </row>
    <row r="23" spans="1:9" x14ac:dyDescent="0.35">
      <c r="A23" s="13" t="s">
        <v>152</v>
      </c>
      <c r="B23" s="14">
        <v>3001000</v>
      </c>
      <c r="C23">
        <v>2022</v>
      </c>
      <c r="G23" s="20" t="s">
        <v>58</v>
      </c>
      <c r="H23" s="21">
        <v>5.5209373093042524E-3</v>
      </c>
      <c r="I23" s="1">
        <v>2310596</v>
      </c>
    </row>
    <row r="24" spans="1:9" x14ac:dyDescent="0.35">
      <c r="A24" s="13" t="s">
        <v>152</v>
      </c>
      <c r="B24" s="14">
        <v>85000</v>
      </c>
      <c r="C24">
        <v>2021</v>
      </c>
      <c r="G24" s="20" t="s">
        <v>124</v>
      </c>
      <c r="H24" s="21">
        <v>5.0774742890022911E-3</v>
      </c>
      <c r="I24" s="1">
        <v>2125000</v>
      </c>
    </row>
    <row r="25" spans="1:9" x14ac:dyDescent="0.35">
      <c r="A25" s="13" t="s">
        <v>152</v>
      </c>
      <c r="B25" s="14">
        <v>82000</v>
      </c>
      <c r="C25">
        <v>2019</v>
      </c>
      <c r="G25" s="20" t="s">
        <v>161</v>
      </c>
      <c r="H25" s="21">
        <v>5.0184441702682669E-3</v>
      </c>
      <c r="I25" s="1">
        <v>2100295</v>
      </c>
    </row>
    <row r="26" spans="1:9" x14ac:dyDescent="0.35">
      <c r="A26" s="13" t="s">
        <v>153</v>
      </c>
      <c r="B26" s="14">
        <v>375000</v>
      </c>
      <c r="C26">
        <v>2019</v>
      </c>
      <c r="G26" s="20" t="s">
        <v>162</v>
      </c>
      <c r="H26" s="21">
        <v>4.9739631060969408E-3</v>
      </c>
      <c r="I26" s="1">
        <v>2081679</v>
      </c>
    </row>
    <row r="27" spans="1:9" x14ac:dyDescent="0.35">
      <c r="A27" s="13" t="s">
        <v>153</v>
      </c>
      <c r="B27" s="14">
        <v>375000</v>
      </c>
      <c r="C27">
        <v>2020</v>
      </c>
      <c r="G27" s="20" t="s">
        <v>151</v>
      </c>
      <c r="H27" s="21">
        <v>4.8385343224610069E-3</v>
      </c>
      <c r="I27" s="1">
        <v>2025000</v>
      </c>
    </row>
    <row r="28" spans="1:9" x14ac:dyDescent="0.35">
      <c r="A28" s="13" t="s">
        <v>153</v>
      </c>
      <c r="B28" s="14">
        <v>425000</v>
      </c>
      <c r="C28">
        <v>2021</v>
      </c>
      <c r="G28" s="20" t="s">
        <v>154</v>
      </c>
      <c r="H28" s="21">
        <v>4.5411018521104157E-3</v>
      </c>
      <c r="I28" s="1">
        <v>1900520</v>
      </c>
    </row>
    <row r="29" spans="1:9" x14ac:dyDescent="0.35">
      <c r="A29" s="13" t="s">
        <v>154</v>
      </c>
      <c r="B29" s="14">
        <v>60000</v>
      </c>
      <c r="C29">
        <v>2019</v>
      </c>
      <c r="G29" s="20" t="s">
        <v>6</v>
      </c>
      <c r="H29" s="21">
        <v>4.3487073910513738E-3</v>
      </c>
      <c r="I29" s="1">
        <v>1820000</v>
      </c>
    </row>
    <row r="30" spans="1:9" x14ac:dyDescent="0.35">
      <c r="A30" s="13" t="s">
        <v>154</v>
      </c>
      <c r="B30" s="14">
        <v>630520</v>
      </c>
      <c r="C30">
        <v>2020</v>
      </c>
      <c r="G30" s="20" t="s">
        <v>167</v>
      </c>
      <c r="H30" s="21">
        <v>4.3009193977431165E-3</v>
      </c>
      <c r="I30" s="1">
        <v>1800000</v>
      </c>
    </row>
    <row r="31" spans="1:9" x14ac:dyDescent="0.35">
      <c r="A31" s="13" t="s">
        <v>154</v>
      </c>
      <c r="B31" s="14">
        <v>1210000</v>
      </c>
      <c r="C31">
        <v>2021</v>
      </c>
      <c r="G31" s="20" t="s">
        <v>106</v>
      </c>
      <c r="H31" s="21">
        <v>4.0619794312018323E-3</v>
      </c>
      <c r="I31" s="1">
        <v>1700000</v>
      </c>
    </row>
    <row r="32" spans="1:9" x14ac:dyDescent="0.35">
      <c r="A32" s="13" t="s">
        <v>101</v>
      </c>
      <c r="B32" s="14">
        <v>4350000</v>
      </c>
      <c r="C32">
        <v>2022</v>
      </c>
      <c r="G32" s="20" t="s">
        <v>54</v>
      </c>
      <c r="H32" s="21">
        <v>3.9745369610463838E-3</v>
      </c>
      <c r="I32" s="1">
        <v>1663404</v>
      </c>
    </row>
    <row r="33" spans="1:9" x14ac:dyDescent="0.35">
      <c r="A33" s="13" t="s">
        <v>155</v>
      </c>
      <c r="B33" s="14">
        <v>100000</v>
      </c>
      <c r="C33">
        <v>2018</v>
      </c>
      <c r="G33" s="20" t="s">
        <v>98</v>
      </c>
      <c r="H33" s="21">
        <v>3.8708274579688051E-3</v>
      </c>
      <c r="I33" s="1">
        <v>1620000</v>
      </c>
    </row>
    <row r="34" spans="1:9" x14ac:dyDescent="0.35">
      <c r="A34" s="13" t="s">
        <v>155</v>
      </c>
      <c r="B34" s="14">
        <v>75000</v>
      </c>
      <c r="C34">
        <v>2019</v>
      </c>
      <c r="G34" s="20" t="s">
        <v>55</v>
      </c>
      <c r="H34" s="21">
        <v>3.8230394646605482E-3</v>
      </c>
      <c r="I34" s="1">
        <v>1600000</v>
      </c>
    </row>
    <row r="35" spans="1:9" x14ac:dyDescent="0.35">
      <c r="A35" s="13" t="s">
        <v>155</v>
      </c>
      <c r="B35" s="14">
        <v>1610000</v>
      </c>
      <c r="C35">
        <v>2020</v>
      </c>
      <c r="G35" s="20" t="s">
        <v>94</v>
      </c>
      <c r="H35" s="21">
        <v>3.7991454680064199E-3</v>
      </c>
      <c r="I35" s="1">
        <v>1590000</v>
      </c>
    </row>
    <row r="36" spans="1:9" x14ac:dyDescent="0.35">
      <c r="A36" s="13" t="s">
        <v>155</v>
      </c>
      <c r="B36" s="14">
        <v>1050000</v>
      </c>
      <c r="C36">
        <v>2021</v>
      </c>
      <c r="G36" s="20" t="s">
        <v>195</v>
      </c>
      <c r="H36" s="21">
        <v>3.7776408710177042E-3</v>
      </c>
      <c r="I36" s="1">
        <v>1581000</v>
      </c>
    </row>
    <row r="37" spans="1:9" x14ac:dyDescent="0.35">
      <c r="A37" s="13" t="s">
        <v>155</v>
      </c>
      <c r="B37" s="14">
        <v>175000</v>
      </c>
      <c r="C37">
        <v>2022</v>
      </c>
      <c r="G37" s="20" t="s">
        <v>156</v>
      </c>
      <c r="H37" s="21">
        <v>3.584099498119264E-3</v>
      </c>
      <c r="I37" s="1">
        <v>1500000</v>
      </c>
    </row>
    <row r="38" spans="1:9" x14ac:dyDescent="0.35">
      <c r="A38" s="13" t="s">
        <v>156</v>
      </c>
      <c r="B38" s="14">
        <v>1500000</v>
      </c>
      <c r="C38">
        <v>2021</v>
      </c>
      <c r="G38" s="20" t="s">
        <v>163</v>
      </c>
      <c r="H38" s="21">
        <v>3.1968590519444663E-3</v>
      </c>
      <c r="I38" s="1">
        <v>1337934</v>
      </c>
    </row>
    <row r="39" spans="1:9" x14ac:dyDescent="0.35">
      <c r="A39" s="13" t="s">
        <v>157</v>
      </c>
      <c r="B39" s="14">
        <v>150500</v>
      </c>
      <c r="C39">
        <v>2018</v>
      </c>
      <c r="G39" s="20" t="s">
        <v>153</v>
      </c>
      <c r="H39" s="21">
        <v>2.8075446068600903E-3</v>
      </c>
      <c r="I39" s="1">
        <v>1175000</v>
      </c>
    </row>
    <row r="40" spans="1:9" x14ac:dyDescent="0.35">
      <c r="A40" s="13" t="s">
        <v>157</v>
      </c>
      <c r="B40" s="14">
        <v>145000</v>
      </c>
      <c r="C40">
        <v>2020</v>
      </c>
      <c r="G40" s="20" t="s">
        <v>150</v>
      </c>
      <c r="H40" s="21">
        <v>2.5996309949741915E-3</v>
      </c>
      <c r="I40" s="1">
        <v>1087985</v>
      </c>
    </row>
    <row r="41" spans="1:9" x14ac:dyDescent="0.35">
      <c r="A41" s="13" t="s">
        <v>157</v>
      </c>
      <c r="B41" s="14">
        <v>300000</v>
      </c>
      <c r="C41">
        <v>2021</v>
      </c>
      <c r="G41" s="20" t="s">
        <v>26</v>
      </c>
      <c r="H41" s="21">
        <v>2.5088696486834849E-3</v>
      </c>
      <c r="I41" s="1">
        <v>1050000</v>
      </c>
    </row>
    <row r="42" spans="1:9" x14ac:dyDescent="0.35">
      <c r="A42" s="13" t="s">
        <v>157</v>
      </c>
      <c r="B42" s="14">
        <v>275000</v>
      </c>
      <c r="C42">
        <v>2022</v>
      </c>
      <c r="G42" s="20" t="s">
        <v>196</v>
      </c>
      <c r="H42" s="21">
        <v>2.3893996654128428E-3</v>
      </c>
      <c r="I42" s="1">
        <v>1000000</v>
      </c>
    </row>
    <row r="43" spans="1:9" x14ac:dyDescent="0.35">
      <c r="A43" s="13" t="s">
        <v>158</v>
      </c>
      <c r="B43" s="14">
        <v>250000</v>
      </c>
      <c r="C43">
        <v>2021</v>
      </c>
      <c r="G43" s="20" t="s">
        <v>188</v>
      </c>
      <c r="H43" s="21">
        <v>2.2591773836478429E-3</v>
      </c>
      <c r="I43" s="1">
        <v>945500</v>
      </c>
    </row>
    <row r="44" spans="1:9" x14ac:dyDescent="0.35">
      <c r="A44" s="13" t="s">
        <v>158</v>
      </c>
      <c r="B44" s="14">
        <v>250000</v>
      </c>
      <c r="C44">
        <v>2022</v>
      </c>
      <c r="G44" s="20" t="s">
        <v>197</v>
      </c>
      <c r="H44" s="21">
        <v>2.2101946905068795E-3</v>
      </c>
      <c r="I44" s="1">
        <v>925000</v>
      </c>
    </row>
    <row r="45" spans="1:9" x14ac:dyDescent="0.35">
      <c r="A45" s="13" t="s">
        <v>104</v>
      </c>
      <c r="B45" s="14">
        <v>20584100</v>
      </c>
      <c r="C45">
        <v>2018</v>
      </c>
      <c r="G45" s="20" t="s">
        <v>191</v>
      </c>
      <c r="H45" s="21">
        <v>2.1158134037230721E-3</v>
      </c>
      <c r="I45" s="1">
        <v>885500</v>
      </c>
    </row>
    <row r="46" spans="1:9" x14ac:dyDescent="0.35">
      <c r="A46" s="13" t="s">
        <v>104</v>
      </c>
      <c r="B46" s="14">
        <v>33569300</v>
      </c>
      <c r="C46">
        <v>2019</v>
      </c>
      <c r="G46" s="20" t="s">
        <v>157</v>
      </c>
      <c r="H46" s="21">
        <v>2.0799724087418796E-3</v>
      </c>
      <c r="I46" s="1">
        <v>870500</v>
      </c>
    </row>
    <row r="47" spans="1:9" x14ac:dyDescent="0.35">
      <c r="A47" s="13" t="s">
        <v>104</v>
      </c>
      <c r="B47" s="14">
        <v>38542100</v>
      </c>
      <c r="C47">
        <v>2020</v>
      </c>
      <c r="G47" s="20" t="s">
        <v>183</v>
      </c>
      <c r="H47" s="21">
        <v>2.0381722509951474E-3</v>
      </c>
      <c r="I47" s="1">
        <v>853006</v>
      </c>
    </row>
    <row r="48" spans="1:9" x14ac:dyDescent="0.35">
      <c r="A48" s="13" t="s">
        <v>104</v>
      </c>
      <c r="B48" s="14">
        <v>43333323</v>
      </c>
      <c r="C48">
        <v>2021</v>
      </c>
      <c r="G48" s="20" t="s">
        <v>139</v>
      </c>
      <c r="H48" s="21">
        <v>1.792049749059632E-3</v>
      </c>
      <c r="I48" s="1">
        <v>750000</v>
      </c>
    </row>
    <row r="49" spans="1:9" x14ac:dyDescent="0.35">
      <c r="A49" s="13" t="s">
        <v>104</v>
      </c>
      <c r="B49" s="14">
        <v>58300039</v>
      </c>
      <c r="C49">
        <v>2022</v>
      </c>
      <c r="G49" s="20" t="s">
        <v>168</v>
      </c>
      <c r="H49" s="21">
        <v>1.792049749059632E-3</v>
      </c>
      <c r="I49" s="1">
        <v>750000</v>
      </c>
    </row>
    <row r="50" spans="1:9" x14ac:dyDescent="0.35">
      <c r="A50" s="13" t="s">
        <v>159</v>
      </c>
      <c r="B50" s="14">
        <v>200000</v>
      </c>
      <c r="C50">
        <v>2018</v>
      </c>
      <c r="G50" s="20" t="s">
        <v>149</v>
      </c>
      <c r="H50" s="21">
        <v>1.6725797657889899E-3</v>
      </c>
      <c r="I50" s="1">
        <v>700000</v>
      </c>
    </row>
    <row r="51" spans="1:9" x14ac:dyDescent="0.35">
      <c r="A51" s="13" t="s">
        <v>159</v>
      </c>
      <c r="B51" s="14">
        <v>1150000</v>
      </c>
      <c r="C51">
        <v>2019</v>
      </c>
      <c r="G51" s="20" t="s">
        <v>164</v>
      </c>
      <c r="H51" s="21">
        <v>1.6725797657889899E-3</v>
      </c>
      <c r="I51" s="1">
        <v>700000</v>
      </c>
    </row>
    <row r="52" spans="1:9" x14ac:dyDescent="0.35">
      <c r="A52" s="13" t="s">
        <v>159</v>
      </c>
      <c r="B52" s="14">
        <v>925000</v>
      </c>
      <c r="C52">
        <v>2020</v>
      </c>
      <c r="G52" s="20" t="s">
        <v>169</v>
      </c>
      <c r="H52" s="21">
        <v>1.624791772480733E-3</v>
      </c>
      <c r="I52" s="1">
        <v>680000</v>
      </c>
    </row>
    <row r="53" spans="1:9" x14ac:dyDescent="0.35">
      <c r="A53" s="13" t="s">
        <v>159</v>
      </c>
      <c r="B53" s="14">
        <v>2225500</v>
      </c>
      <c r="C53">
        <v>2021</v>
      </c>
      <c r="G53" s="20" t="s">
        <v>177</v>
      </c>
      <c r="H53" s="21">
        <v>1.5865613778341275E-3</v>
      </c>
      <c r="I53" s="1">
        <v>664000</v>
      </c>
    </row>
    <row r="54" spans="1:9" x14ac:dyDescent="0.35">
      <c r="A54" s="13" t="s">
        <v>159</v>
      </c>
      <c r="B54" s="14">
        <v>1200000</v>
      </c>
      <c r="C54">
        <v>2022</v>
      </c>
      <c r="G54" s="20" t="s">
        <v>192</v>
      </c>
      <c r="H54" s="21">
        <v>1.4933747908830266E-3</v>
      </c>
      <c r="I54" s="1">
        <v>625000</v>
      </c>
    </row>
    <row r="55" spans="1:9" x14ac:dyDescent="0.35">
      <c r="A55" s="13" t="s">
        <v>160</v>
      </c>
      <c r="B55" s="14">
        <v>3500000</v>
      </c>
      <c r="C55">
        <v>2020</v>
      </c>
      <c r="G55" s="20" t="s">
        <v>175</v>
      </c>
      <c r="H55" s="21">
        <v>1.4336397992477056E-3</v>
      </c>
      <c r="I55" s="1">
        <v>600000</v>
      </c>
    </row>
    <row r="56" spans="1:9" x14ac:dyDescent="0.35">
      <c r="A56" s="13" t="s">
        <v>22</v>
      </c>
      <c r="B56" s="14">
        <v>5300000</v>
      </c>
      <c r="C56">
        <v>2020</v>
      </c>
      <c r="G56" s="20" t="s">
        <v>173</v>
      </c>
      <c r="H56" s="21">
        <v>1.4336397992477056E-3</v>
      </c>
      <c r="I56" s="1">
        <v>600000</v>
      </c>
    </row>
    <row r="57" spans="1:9" x14ac:dyDescent="0.35">
      <c r="A57" s="13" t="s">
        <v>22</v>
      </c>
      <c r="B57" s="14">
        <v>5800000</v>
      </c>
      <c r="C57">
        <v>2021</v>
      </c>
      <c r="G57" s="20" t="s">
        <v>174</v>
      </c>
      <c r="H57" s="21">
        <v>1.2544348243417425E-3</v>
      </c>
      <c r="I57" s="1">
        <v>525000</v>
      </c>
    </row>
    <row r="58" spans="1:9" x14ac:dyDescent="0.35">
      <c r="A58" s="13" t="s">
        <v>22</v>
      </c>
      <c r="B58" s="14">
        <v>5350000</v>
      </c>
      <c r="C58">
        <v>2022</v>
      </c>
      <c r="G58" s="20" t="s">
        <v>170</v>
      </c>
      <c r="H58" s="21">
        <v>1.1946998327064214E-3</v>
      </c>
      <c r="I58" s="1">
        <v>500000</v>
      </c>
    </row>
    <row r="59" spans="1:9" x14ac:dyDescent="0.35">
      <c r="A59" s="13" t="s">
        <v>161</v>
      </c>
      <c r="B59" s="14">
        <v>10000</v>
      </c>
      <c r="C59">
        <v>2019</v>
      </c>
      <c r="G59" s="20" t="s">
        <v>189</v>
      </c>
      <c r="H59" s="21">
        <v>1.1946998327064214E-3</v>
      </c>
      <c r="I59" s="1">
        <v>500000</v>
      </c>
    </row>
    <row r="60" spans="1:9" x14ac:dyDescent="0.35">
      <c r="A60" s="13" t="s">
        <v>161</v>
      </c>
      <c r="B60" s="14">
        <v>1270295</v>
      </c>
      <c r="C60">
        <v>2020</v>
      </c>
      <c r="G60" s="20" t="s">
        <v>181</v>
      </c>
      <c r="H60" s="21">
        <v>1.1946998327064214E-3</v>
      </c>
      <c r="I60" s="1">
        <v>500000</v>
      </c>
    </row>
    <row r="61" spans="1:9" x14ac:dyDescent="0.35">
      <c r="A61" s="13" t="s">
        <v>161</v>
      </c>
      <c r="B61" s="14">
        <v>290000</v>
      </c>
      <c r="C61">
        <v>2021</v>
      </c>
      <c r="G61" s="20" t="s">
        <v>179</v>
      </c>
      <c r="H61" s="21">
        <v>1.1946998327064214E-3</v>
      </c>
      <c r="I61" s="1">
        <v>500000</v>
      </c>
    </row>
    <row r="62" spans="1:9" x14ac:dyDescent="0.35">
      <c r="A62" s="13" t="s">
        <v>161</v>
      </c>
      <c r="B62" s="14">
        <v>530000</v>
      </c>
      <c r="C62">
        <v>2022</v>
      </c>
      <c r="G62" s="20" t="s">
        <v>158</v>
      </c>
      <c r="H62" s="21">
        <v>1.1946998327064214E-3</v>
      </c>
      <c r="I62" s="1">
        <v>500000</v>
      </c>
    </row>
    <row r="63" spans="1:9" s="18" customFormat="1" x14ac:dyDescent="0.35">
      <c r="A63" s="16" t="s">
        <v>106</v>
      </c>
      <c r="B63" s="17">
        <v>50000</v>
      </c>
      <c r="C63" s="18">
        <v>2018</v>
      </c>
      <c r="G63" s="20" t="s">
        <v>185</v>
      </c>
      <c r="H63" s="21">
        <v>1.1946998327064214E-3</v>
      </c>
      <c r="I63" s="1">
        <v>500000</v>
      </c>
    </row>
    <row r="64" spans="1:9" x14ac:dyDescent="0.35">
      <c r="A64" s="13" t="s">
        <v>106</v>
      </c>
      <c r="B64" s="14">
        <v>1000000</v>
      </c>
      <c r="C64">
        <v>2019</v>
      </c>
      <c r="G64" s="20" t="s">
        <v>184</v>
      </c>
      <c r="H64" s="21">
        <v>1.098113130031438E-3</v>
      </c>
      <c r="I64" s="1">
        <v>459577</v>
      </c>
    </row>
    <row r="65" spans="1:9" x14ac:dyDescent="0.35">
      <c r="A65" s="13" t="s">
        <v>106</v>
      </c>
      <c r="B65" s="14">
        <v>300000</v>
      </c>
      <c r="C65">
        <v>2020</v>
      </c>
      <c r="G65" s="20" t="s">
        <v>178</v>
      </c>
      <c r="H65" s="21">
        <v>9.5575986616513705E-4</v>
      </c>
      <c r="I65" s="1">
        <v>400000</v>
      </c>
    </row>
    <row r="66" spans="1:9" x14ac:dyDescent="0.35">
      <c r="A66" s="13" t="s">
        <v>106</v>
      </c>
      <c r="B66" s="14">
        <v>350000</v>
      </c>
      <c r="C66">
        <v>2021</v>
      </c>
      <c r="G66" s="20" t="s">
        <v>171</v>
      </c>
      <c r="H66" s="21">
        <v>9.5575986616513705E-4</v>
      </c>
      <c r="I66" s="1">
        <v>400000</v>
      </c>
    </row>
    <row r="67" spans="1:9" x14ac:dyDescent="0.35">
      <c r="A67" s="13" t="s">
        <v>26</v>
      </c>
      <c r="B67" s="14">
        <v>200000</v>
      </c>
      <c r="C67">
        <v>2021</v>
      </c>
      <c r="G67" s="20" t="s">
        <v>172</v>
      </c>
      <c r="H67" s="21">
        <v>9.5575986616513705E-4</v>
      </c>
      <c r="I67" s="1">
        <v>400000</v>
      </c>
    </row>
    <row r="68" spans="1:9" x14ac:dyDescent="0.35">
      <c r="A68" s="13" t="s">
        <v>26</v>
      </c>
      <c r="B68" s="14">
        <v>850000</v>
      </c>
      <c r="C68">
        <v>2022</v>
      </c>
      <c r="G68" s="20" t="s">
        <v>165</v>
      </c>
      <c r="H68" s="21">
        <v>8.6018387954862343E-4</v>
      </c>
      <c r="I68" s="1">
        <v>360000</v>
      </c>
    </row>
    <row r="69" spans="1:9" x14ac:dyDescent="0.35">
      <c r="A69" s="13" t="s">
        <v>162</v>
      </c>
      <c r="B69" s="14">
        <v>255000</v>
      </c>
      <c r="C69">
        <v>2018</v>
      </c>
      <c r="G69" s="20" t="s">
        <v>180</v>
      </c>
      <c r="H69" s="21">
        <v>3.7274634780440347E-4</v>
      </c>
      <c r="I69" s="1">
        <v>156000</v>
      </c>
    </row>
    <row r="70" spans="1:9" x14ac:dyDescent="0.35">
      <c r="A70" s="13" t="s">
        <v>162</v>
      </c>
      <c r="B70" s="14">
        <v>1440000</v>
      </c>
      <c r="C70">
        <v>2020</v>
      </c>
      <c r="G70" s="20" t="s">
        <v>198</v>
      </c>
      <c r="H70" s="21">
        <v>1</v>
      </c>
      <c r="I70" s="1">
        <v>418515167</v>
      </c>
    </row>
    <row r="71" spans="1:9" x14ac:dyDescent="0.35">
      <c r="A71" s="13" t="s">
        <v>162</v>
      </c>
      <c r="B71" s="14">
        <v>331179</v>
      </c>
      <c r="C71">
        <v>2021</v>
      </c>
    </row>
    <row r="72" spans="1:9" x14ac:dyDescent="0.35">
      <c r="A72" s="13" t="s">
        <v>162</v>
      </c>
      <c r="B72" s="14">
        <v>55500</v>
      </c>
      <c r="C72">
        <v>2022</v>
      </c>
    </row>
    <row r="73" spans="1:9" x14ac:dyDescent="0.35">
      <c r="A73" s="13" t="s">
        <v>163</v>
      </c>
      <c r="B73" s="14">
        <v>1057934</v>
      </c>
      <c r="C73">
        <v>2020</v>
      </c>
    </row>
    <row r="74" spans="1:9" x14ac:dyDescent="0.35">
      <c r="A74" s="13" t="s">
        <v>163</v>
      </c>
      <c r="B74" s="14">
        <v>250000</v>
      </c>
      <c r="C74">
        <v>2021</v>
      </c>
    </row>
    <row r="75" spans="1:9" x14ac:dyDescent="0.35">
      <c r="A75" s="13" t="s">
        <v>163</v>
      </c>
      <c r="B75" s="14">
        <v>30000</v>
      </c>
      <c r="C75">
        <v>2022</v>
      </c>
    </row>
    <row r="76" spans="1:9" x14ac:dyDescent="0.35">
      <c r="A76" s="13" t="s">
        <v>164</v>
      </c>
      <c r="B76" s="14">
        <v>25000</v>
      </c>
      <c r="C76">
        <v>2019</v>
      </c>
    </row>
    <row r="77" spans="1:9" x14ac:dyDescent="0.35">
      <c r="A77" s="13" t="s">
        <v>164</v>
      </c>
      <c r="B77" s="14">
        <v>550000</v>
      </c>
      <c r="C77">
        <v>2021</v>
      </c>
    </row>
    <row r="78" spans="1:9" x14ac:dyDescent="0.35">
      <c r="A78" s="13" t="s">
        <v>164</v>
      </c>
      <c r="B78" s="14">
        <v>125000</v>
      </c>
      <c r="C78">
        <v>2022</v>
      </c>
    </row>
    <row r="79" spans="1:9" x14ac:dyDescent="0.35">
      <c r="A79" s="13" t="s">
        <v>165</v>
      </c>
      <c r="B79" s="14">
        <v>100000</v>
      </c>
      <c r="C79">
        <v>2018</v>
      </c>
    </row>
    <row r="80" spans="1:9" x14ac:dyDescent="0.35">
      <c r="A80" s="13" t="s">
        <v>165</v>
      </c>
      <c r="B80" s="14">
        <v>260000</v>
      </c>
      <c r="C80">
        <v>2019</v>
      </c>
    </row>
    <row r="81" spans="1:3" x14ac:dyDescent="0.35">
      <c r="A81" s="13" t="s">
        <v>166</v>
      </c>
      <c r="B81" s="14">
        <v>625000</v>
      </c>
      <c r="C81">
        <v>2020</v>
      </c>
    </row>
    <row r="82" spans="1:3" x14ac:dyDescent="0.35">
      <c r="A82" s="13" t="s">
        <v>166</v>
      </c>
      <c r="B82" s="14">
        <v>1125000</v>
      </c>
      <c r="C82">
        <v>2021</v>
      </c>
    </row>
    <row r="83" spans="1:3" x14ac:dyDescent="0.35">
      <c r="A83" s="13" t="s">
        <v>166</v>
      </c>
      <c r="B83" s="14">
        <v>1000000</v>
      </c>
      <c r="C83">
        <v>2022</v>
      </c>
    </row>
    <row r="84" spans="1:3" x14ac:dyDescent="0.35">
      <c r="A84" s="13" t="s">
        <v>167</v>
      </c>
      <c r="B84" s="14">
        <v>900000</v>
      </c>
      <c r="C84">
        <v>2021</v>
      </c>
    </row>
    <row r="85" spans="1:3" x14ac:dyDescent="0.35">
      <c r="A85" s="13" t="s">
        <v>167</v>
      </c>
      <c r="B85" s="14">
        <v>900000</v>
      </c>
      <c r="C85">
        <v>2022</v>
      </c>
    </row>
    <row r="86" spans="1:3" x14ac:dyDescent="0.35">
      <c r="A86" s="13" t="s">
        <v>168</v>
      </c>
      <c r="B86" s="14">
        <v>750000</v>
      </c>
      <c r="C86">
        <v>2022</v>
      </c>
    </row>
    <row r="87" spans="1:3" x14ac:dyDescent="0.35">
      <c r="A87" s="13" t="s">
        <v>169</v>
      </c>
      <c r="B87" s="14">
        <v>175000</v>
      </c>
      <c r="C87">
        <v>2020</v>
      </c>
    </row>
    <row r="88" spans="1:3" x14ac:dyDescent="0.35">
      <c r="A88" s="13" t="s">
        <v>169</v>
      </c>
      <c r="B88" s="14">
        <v>505000</v>
      </c>
      <c r="C88">
        <v>2022</v>
      </c>
    </row>
    <row r="89" spans="1:3" x14ac:dyDescent="0.35">
      <c r="A89" s="13" t="s">
        <v>170</v>
      </c>
      <c r="B89" s="14">
        <v>100000</v>
      </c>
      <c r="C89">
        <v>2019</v>
      </c>
    </row>
    <row r="90" spans="1:3" x14ac:dyDescent="0.35">
      <c r="A90" s="13" t="s">
        <v>170</v>
      </c>
      <c r="B90" s="14">
        <v>125000</v>
      </c>
      <c r="C90">
        <v>2020</v>
      </c>
    </row>
    <row r="91" spans="1:3" x14ac:dyDescent="0.35">
      <c r="A91" s="13" t="s">
        <v>170</v>
      </c>
      <c r="B91" s="14">
        <v>125000</v>
      </c>
      <c r="C91">
        <v>2021</v>
      </c>
    </row>
    <row r="92" spans="1:3" x14ac:dyDescent="0.35">
      <c r="A92" s="13" t="s">
        <v>170</v>
      </c>
      <c r="B92" s="14">
        <v>150000</v>
      </c>
      <c r="C92">
        <v>2022</v>
      </c>
    </row>
    <row r="93" spans="1:3" x14ac:dyDescent="0.35">
      <c r="A93" s="13" t="s">
        <v>171</v>
      </c>
      <c r="B93" s="14">
        <v>400000</v>
      </c>
      <c r="C93">
        <v>2020</v>
      </c>
    </row>
    <row r="94" spans="1:3" x14ac:dyDescent="0.35">
      <c r="A94" s="13" t="s">
        <v>172</v>
      </c>
      <c r="B94" s="14">
        <v>300000</v>
      </c>
      <c r="C94">
        <v>2021</v>
      </c>
    </row>
    <row r="95" spans="1:3" x14ac:dyDescent="0.35">
      <c r="A95" s="13" t="s">
        <v>172</v>
      </c>
      <c r="B95" s="14">
        <v>100000</v>
      </c>
      <c r="C95">
        <v>2022</v>
      </c>
    </row>
    <row r="96" spans="1:3" x14ac:dyDescent="0.35">
      <c r="A96" s="13" t="s">
        <v>173</v>
      </c>
      <c r="B96" s="14">
        <v>300000</v>
      </c>
      <c r="C96">
        <v>2021</v>
      </c>
    </row>
    <row r="97" spans="1:3" x14ac:dyDescent="0.35">
      <c r="A97" s="13" t="s">
        <v>173</v>
      </c>
      <c r="B97" s="14">
        <v>300000</v>
      </c>
      <c r="C97">
        <v>2022</v>
      </c>
    </row>
    <row r="98" spans="1:3" x14ac:dyDescent="0.35">
      <c r="A98" s="13" t="s">
        <v>174</v>
      </c>
      <c r="B98" s="14">
        <v>75000</v>
      </c>
      <c r="C98">
        <v>2020</v>
      </c>
    </row>
    <row r="99" spans="1:3" x14ac:dyDescent="0.35">
      <c r="A99" s="13" t="s">
        <v>174</v>
      </c>
      <c r="B99" s="14">
        <v>200000</v>
      </c>
      <c r="C99">
        <v>2021</v>
      </c>
    </row>
    <row r="100" spans="1:3" x14ac:dyDescent="0.35">
      <c r="A100" s="13" t="s">
        <v>174</v>
      </c>
      <c r="B100" s="14">
        <v>250000</v>
      </c>
      <c r="C100">
        <v>2022</v>
      </c>
    </row>
    <row r="101" spans="1:3" x14ac:dyDescent="0.35">
      <c r="A101" s="13" t="s">
        <v>175</v>
      </c>
      <c r="B101" s="14">
        <v>100000</v>
      </c>
      <c r="C101">
        <v>2021</v>
      </c>
    </row>
    <row r="102" spans="1:3" x14ac:dyDescent="0.35">
      <c r="A102" s="13" t="s">
        <v>175</v>
      </c>
      <c r="B102" s="14">
        <v>500000</v>
      </c>
      <c r="C102">
        <v>2022</v>
      </c>
    </row>
    <row r="103" spans="1:3" x14ac:dyDescent="0.35">
      <c r="A103" s="13" t="s">
        <v>118</v>
      </c>
      <c r="B103" s="14">
        <v>90300</v>
      </c>
      <c r="C103">
        <v>2018</v>
      </c>
    </row>
    <row r="104" spans="1:3" x14ac:dyDescent="0.35">
      <c r="A104" s="13" t="s">
        <v>118</v>
      </c>
      <c r="B104" s="14">
        <v>50000</v>
      </c>
      <c r="C104">
        <v>2019</v>
      </c>
    </row>
    <row r="105" spans="1:3" x14ac:dyDescent="0.35">
      <c r="A105" s="13" t="s">
        <v>118</v>
      </c>
      <c r="B105" s="14">
        <v>1312961</v>
      </c>
      <c r="C105">
        <v>2020</v>
      </c>
    </row>
    <row r="106" spans="1:3" x14ac:dyDescent="0.35">
      <c r="A106" s="13" t="s">
        <v>118</v>
      </c>
      <c r="B106" s="14">
        <v>1643900</v>
      </c>
      <c r="C106">
        <v>2021</v>
      </c>
    </row>
    <row r="107" spans="1:3" x14ac:dyDescent="0.35">
      <c r="A107" s="13" t="s">
        <v>118</v>
      </c>
      <c r="B107" s="14">
        <v>2398500</v>
      </c>
      <c r="C107">
        <v>2022</v>
      </c>
    </row>
    <row r="108" spans="1:3" x14ac:dyDescent="0.35">
      <c r="A108" s="13" t="s">
        <v>176</v>
      </c>
      <c r="B108" s="14">
        <v>2258354</v>
      </c>
      <c r="C108">
        <v>2018</v>
      </c>
    </row>
    <row r="109" spans="1:3" x14ac:dyDescent="0.35">
      <c r="A109" s="13" t="s">
        <v>176</v>
      </c>
      <c r="B109" s="14">
        <v>570000</v>
      </c>
      <c r="C109">
        <v>2019</v>
      </c>
    </row>
    <row r="110" spans="1:3" x14ac:dyDescent="0.35">
      <c r="A110" s="13" t="s">
        <v>176</v>
      </c>
      <c r="B110" s="14">
        <v>1817410</v>
      </c>
      <c r="C110">
        <v>2020</v>
      </c>
    </row>
    <row r="111" spans="1:3" x14ac:dyDescent="0.35">
      <c r="A111" s="13" t="s">
        <v>176</v>
      </c>
      <c r="B111" s="14">
        <v>390000</v>
      </c>
      <c r="C111">
        <v>2021</v>
      </c>
    </row>
    <row r="112" spans="1:3" x14ac:dyDescent="0.35">
      <c r="A112" s="13" t="s">
        <v>176</v>
      </c>
      <c r="B112" s="14">
        <v>1260000</v>
      </c>
      <c r="C112">
        <v>2022</v>
      </c>
    </row>
    <row r="113" spans="1:3" x14ac:dyDescent="0.35">
      <c r="A113" s="13" t="s">
        <v>177</v>
      </c>
      <c r="B113" s="14">
        <v>100000</v>
      </c>
      <c r="C113">
        <v>2019</v>
      </c>
    </row>
    <row r="114" spans="1:3" x14ac:dyDescent="0.35">
      <c r="A114" s="13" t="s">
        <v>177</v>
      </c>
      <c r="B114" s="14">
        <v>151000</v>
      </c>
      <c r="C114">
        <v>2020</v>
      </c>
    </row>
    <row r="115" spans="1:3" x14ac:dyDescent="0.35">
      <c r="A115" s="13" t="s">
        <v>177</v>
      </c>
      <c r="B115" s="14">
        <v>205000</v>
      </c>
      <c r="C115">
        <v>2021</v>
      </c>
    </row>
    <row r="116" spans="1:3" x14ac:dyDescent="0.35">
      <c r="A116" s="13" t="s">
        <v>177</v>
      </c>
      <c r="B116" s="14">
        <v>208000</v>
      </c>
      <c r="C116">
        <v>2022</v>
      </c>
    </row>
    <row r="117" spans="1:3" x14ac:dyDescent="0.35">
      <c r="A117" s="13" t="s">
        <v>178</v>
      </c>
      <c r="B117" s="14">
        <v>100000</v>
      </c>
      <c r="C117">
        <v>2018</v>
      </c>
    </row>
    <row r="118" spans="1:3" x14ac:dyDescent="0.35">
      <c r="A118" s="13" t="s">
        <v>178</v>
      </c>
      <c r="B118" s="14">
        <v>300000</v>
      </c>
      <c r="C118">
        <v>2020</v>
      </c>
    </row>
    <row r="119" spans="1:3" x14ac:dyDescent="0.35">
      <c r="A119" s="13" t="s">
        <v>179</v>
      </c>
      <c r="B119" s="14">
        <v>500000</v>
      </c>
      <c r="C119">
        <v>2020</v>
      </c>
    </row>
    <row r="120" spans="1:3" x14ac:dyDescent="0.35">
      <c r="A120" s="13" t="s">
        <v>180</v>
      </c>
      <c r="B120" s="14">
        <v>156000</v>
      </c>
      <c r="C120">
        <v>2020</v>
      </c>
    </row>
    <row r="121" spans="1:3" x14ac:dyDescent="0.35">
      <c r="A121" s="13" t="s">
        <v>181</v>
      </c>
      <c r="B121" s="14">
        <v>500000</v>
      </c>
      <c r="C121">
        <v>2022</v>
      </c>
    </row>
    <row r="122" spans="1:3" x14ac:dyDescent="0.35">
      <c r="A122" s="13" t="s">
        <v>182</v>
      </c>
      <c r="B122" s="14">
        <v>4000000</v>
      </c>
      <c r="C122">
        <v>2020</v>
      </c>
    </row>
    <row r="123" spans="1:3" x14ac:dyDescent="0.35">
      <c r="A123" s="13" t="s">
        <v>183</v>
      </c>
      <c r="B123" s="14">
        <v>635000</v>
      </c>
      <c r="C123">
        <v>2019</v>
      </c>
    </row>
    <row r="124" spans="1:3" x14ac:dyDescent="0.35">
      <c r="A124" s="13" t="s">
        <v>183</v>
      </c>
      <c r="B124" s="14">
        <v>218006</v>
      </c>
      <c r="C124">
        <v>2020</v>
      </c>
    </row>
    <row r="125" spans="1:3" x14ac:dyDescent="0.35">
      <c r="A125" s="13" t="s">
        <v>184</v>
      </c>
      <c r="B125" s="14">
        <v>459577</v>
      </c>
      <c r="C125">
        <v>2022</v>
      </c>
    </row>
    <row r="126" spans="1:3" x14ac:dyDescent="0.35">
      <c r="A126" s="13" t="s">
        <v>185</v>
      </c>
      <c r="B126" s="14">
        <v>500000</v>
      </c>
      <c r="C126">
        <v>2020</v>
      </c>
    </row>
    <row r="127" spans="1:3" x14ac:dyDescent="0.35">
      <c r="A127" s="13" t="s">
        <v>55</v>
      </c>
      <c r="B127" s="14">
        <v>765000</v>
      </c>
      <c r="C127">
        <v>2020</v>
      </c>
    </row>
    <row r="128" spans="1:3" x14ac:dyDescent="0.35">
      <c r="A128" s="13" t="s">
        <v>55</v>
      </c>
      <c r="B128" s="14">
        <v>800000</v>
      </c>
      <c r="C128">
        <v>2021</v>
      </c>
    </row>
    <row r="129" spans="1:3" x14ac:dyDescent="0.35">
      <c r="A129" s="13" t="s">
        <v>55</v>
      </c>
      <c r="B129" s="14">
        <v>35000</v>
      </c>
      <c r="C129">
        <v>2022</v>
      </c>
    </row>
    <row r="130" spans="1:3" x14ac:dyDescent="0.35">
      <c r="A130" s="13" t="s">
        <v>124</v>
      </c>
      <c r="B130" s="14">
        <v>125000</v>
      </c>
      <c r="C130">
        <v>2018</v>
      </c>
    </row>
    <row r="131" spans="1:3" x14ac:dyDescent="0.35">
      <c r="A131" s="13" t="s">
        <v>124</v>
      </c>
      <c r="B131" s="14">
        <v>1000000</v>
      </c>
      <c r="C131">
        <v>2019</v>
      </c>
    </row>
    <row r="132" spans="1:3" x14ac:dyDescent="0.35">
      <c r="A132" s="13" t="s">
        <v>124</v>
      </c>
      <c r="B132" s="14">
        <v>500000</v>
      </c>
      <c r="C132">
        <v>2021</v>
      </c>
    </row>
    <row r="133" spans="1:3" x14ac:dyDescent="0.35">
      <c r="A133" s="13" t="s">
        <v>124</v>
      </c>
      <c r="B133" s="14">
        <v>500000</v>
      </c>
      <c r="C133">
        <v>2022</v>
      </c>
    </row>
    <row r="134" spans="1:3" x14ac:dyDescent="0.35">
      <c r="A134" s="13" t="s">
        <v>125</v>
      </c>
      <c r="B134" s="14">
        <v>500000</v>
      </c>
      <c r="C134">
        <v>2018</v>
      </c>
    </row>
    <row r="135" spans="1:3" x14ac:dyDescent="0.35">
      <c r="A135" s="13" t="s">
        <v>125</v>
      </c>
      <c r="B135" s="14">
        <v>2800000</v>
      </c>
      <c r="C135">
        <v>2019</v>
      </c>
    </row>
    <row r="136" spans="1:3" x14ac:dyDescent="0.35">
      <c r="A136" s="13" t="s">
        <v>125</v>
      </c>
      <c r="B136" s="14">
        <v>1915000</v>
      </c>
      <c r="C136">
        <v>2020</v>
      </c>
    </row>
    <row r="137" spans="1:3" x14ac:dyDescent="0.35">
      <c r="A137" s="13" t="s">
        <v>125</v>
      </c>
      <c r="B137" s="14">
        <v>4200000</v>
      </c>
      <c r="C137">
        <v>2021</v>
      </c>
    </row>
    <row r="138" spans="1:3" x14ac:dyDescent="0.35">
      <c r="A138" s="13" t="s">
        <v>125</v>
      </c>
      <c r="B138" s="14">
        <v>1235400</v>
      </c>
      <c r="C138">
        <v>2022</v>
      </c>
    </row>
    <row r="139" spans="1:3" x14ac:dyDescent="0.35">
      <c r="A139" s="13" t="s">
        <v>186</v>
      </c>
      <c r="B139" s="14">
        <v>1500000</v>
      </c>
      <c r="C139">
        <v>2020</v>
      </c>
    </row>
    <row r="140" spans="1:3" x14ac:dyDescent="0.35">
      <c r="A140" s="13" t="s">
        <v>186</v>
      </c>
      <c r="B140" s="14">
        <v>1500000</v>
      </c>
      <c r="C140">
        <v>2022</v>
      </c>
    </row>
    <row r="141" spans="1:3" x14ac:dyDescent="0.35">
      <c r="A141" s="13" t="s">
        <v>187</v>
      </c>
      <c r="B141" s="14">
        <v>53000</v>
      </c>
      <c r="C141">
        <v>2018</v>
      </c>
    </row>
    <row r="142" spans="1:3" x14ac:dyDescent="0.35">
      <c r="A142" s="13" t="s">
        <v>187</v>
      </c>
      <c r="B142" s="14">
        <v>120600</v>
      </c>
      <c r="C142">
        <v>2019</v>
      </c>
    </row>
    <row r="143" spans="1:3" x14ac:dyDescent="0.35">
      <c r="A143" s="13" t="s">
        <v>187</v>
      </c>
      <c r="B143" s="14">
        <v>899752</v>
      </c>
      <c r="C143">
        <v>2020</v>
      </c>
    </row>
    <row r="144" spans="1:3" x14ac:dyDescent="0.35">
      <c r="A144" s="13" t="s">
        <v>187</v>
      </c>
      <c r="B144" s="14">
        <v>1238193</v>
      </c>
      <c r="C144">
        <v>2021</v>
      </c>
    </row>
    <row r="145" spans="1:3" x14ac:dyDescent="0.35">
      <c r="A145" s="13" t="s">
        <v>187</v>
      </c>
      <c r="B145" s="14">
        <v>1555550</v>
      </c>
      <c r="C145">
        <v>2022</v>
      </c>
    </row>
    <row r="146" spans="1:3" x14ac:dyDescent="0.35">
      <c r="A146" s="13" t="s">
        <v>188</v>
      </c>
      <c r="B146" s="14">
        <v>50000</v>
      </c>
      <c r="C146">
        <v>2019</v>
      </c>
    </row>
    <row r="147" spans="1:3" x14ac:dyDescent="0.35">
      <c r="A147" s="13" t="s">
        <v>188</v>
      </c>
      <c r="B147" s="14">
        <v>69500</v>
      </c>
      <c r="C147">
        <v>2020</v>
      </c>
    </row>
    <row r="148" spans="1:3" x14ac:dyDescent="0.35">
      <c r="A148" s="13" t="s">
        <v>188</v>
      </c>
      <c r="B148" s="14">
        <v>26000</v>
      </c>
      <c r="C148">
        <v>2021</v>
      </c>
    </row>
    <row r="149" spans="1:3" x14ac:dyDescent="0.35">
      <c r="A149" s="13" t="s">
        <v>188</v>
      </c>
      <c r="B149" s="14">
        <v>800000</v>
      </c>
      <c r="C149">
        <v>2022</v>
      </c>
    </row>
    <row r="150" spans="1:3" x14ac:dyDescent="0.35">
      <c r="A150" s="13" t="s">
        <v>189</v>
      </c>
      <c r="B150" s="14">
        <v>500000</v>
      </c>
      <c r="C150">
        <v>2020</v>
      </c>
    </row>
    <row r="151" spans="1:3" x14ac:dyDescent="0.35">
      <c r="A151" s="13" t="s">
        <v>129</v>
      </c>
      <c r="B151" s="14">
        <v>12500</v>
      </c>
      <c r="C151">
        <v>2019</v>
      </c>
    </row>
    <row r="152" spans="1:3" x14ac:dyDescent="0.35">
      <c r="A152" s="13" t="s">
        <v>129</v>
      </c>
      <c r="B152" s="14">
        <v>1352500</v>
      </c>
      <c r="C152">
        <v>2020</v>
      </c>
    </row>
    <row r="153" spans="1:3" x14ac:dyDescent="0.35">
      <c r="A153" s="13" t="s">
        <v>129</v>
      </c>
      <c r="B153" s="14">
        <v>5567500</v>
      </c>
      <c r="C153">
        <v>2021</v>
      </c>
    </row>
    <row r="154" spans="1:3" x14ac:dyDescent="0.35">
      <c r="A154" s="13" t="s">
        <v>129</v>
      </c>
      <c r="B154" s="14">
        <v>8155000</v>
      </c>
      <c r="C154">
        <v>2022</v>
      </c>
    </row>
    <row r="155" spans="1:3" x14ac:dyDescent="0.35">
      <c r="A155" s="13" t="s">
        <v>190</v>
      </c>
      <c r="B155" s="14">
        <v>22609642</v>
      </c>
      <c r="C155">
        <v>2018</v>
      </c>
    </row>
    <row r="156" spans="1:3" x14ac:dyDescent="0.35">
      <c r="A156" s="13" t="s">
        <v>190</v>
      </c>
      <c r="B156" s="14">
        <v>12727984</v>
      </c>
      <c r="C156">
        <v>2019</v>
      </c>
    </row>
    <row r="157" spans="1:3" x14ac:dyDescent="0.35">
      <c r="A157" s="13" t="s">
        <v>190</v>
      </c>
      <c r="B157" s="14">
        <v>18757699</v>
      </c>
      <c r="C157">
        <v>2020</v>
      </c>
    </row>
    <row r="158" spans="1:3" x14ac:dyDescent="0.35">
      <c r="A158" s="13" t="s">
        <v>190</v>
      </c>
      <c r="B158" s="14">
        <v>13833522</v>
      </c>
      <c r="C158">
        <v>2021</v>
      </c>
    </row>
    <row r="159" spans="1:3" x14ac:dyDescent="0.35">
      <c r="A159" s="13" t="s">
        <v>190</v>
      </c>
      <c r="B159" s="14">
        <v>6814459</v>
      </c>
      <c r="C159">
        <v>2022</v>
      </c>
    </row>
    <row r="160" spans="1:3" x14ac:dyDescent="0.35">
      <c r="A160" s="13" t="s">
        <v>191</v>
      </c>
      <c r="B160" s="14">
        <v>150000</v>
      </c>
      <c r="C160">
        <v>2018</v>
      </c>
    </row>
    <row r="161" spans="1:3" x14ac:dyDescent="0.35">
      <c r="A161" s="13" t="s">
        <v>191</v>
      </c>
      <c r="B161" s="14">
        <v>220000</v>
      </c>
      <c r="C161">
        <v>2019</v>
      </c>
    </row>
    <row r="162" spans="1:3" x14ac:dyDescent="0.35">
      <c r="A162" s="13" t="s">
        <v>191</v>
      </c>
      <c r="B162" s="14">
        <v>275500</v>
      </c>
      <c r="C162">
        <v>2020</v>
      </c>
    </row>
    <row r="163" spans="1:3" x14ac:dyDescent="0.35">
      <c r="A163" s="13" t="s">
        <v>191</v>
      </c>
      <c r="B163" s="14">
        <v>185000</v>
      </c>
      <c r="C163">
        <v>2021</v>
      </c>
    </row>
    <row r="164" spans="1:3" x14ac:dyDescent="0.35">
      <c r="A164" s="13" t="s">
        <v>191</v>
      </c>
      <c r="B164" s="14">
        <v>55000</v>
      </c>
      <c r="C164">
        <v>2022</v>
      </c>
    </row>
    <row r="165" spans="1:3" x14ac:dyDescent="0.35">
      <c r="A165" s="13" t="s">
        <v>58</v>
      </c>
      <c r="B165" s="14">
        <v>260000</v>
      </c>
      <c r="C165">
        <v>2018</v>
      </c>
    </row>
    <row r="166" spans="1:3" x14ac:dyDescent="0.35">
      <c r="A166" s="13" t="s">
        <v>58</v>
      </c>
      <c r="B166" s="14">
        <v>260000</v>
      </c>
      <c r="C166">
        <v>2019</v>
      </c>
    </row>
    <row r="167" spans="1:3" x14ac:dyDescent="0.35">
      <c r="A167" s="13" t="s">
        <v>58</v>
      </c>
      <c r="B167" s="14">
        <v>152500</v>
      </c>
      <c r="C167">
        <v>2020</v>
      </c>
    </row>
    <row r="168" spans="1:3" x14ac:dyDescent="0.35">
      <c r="A168" s="13" t="s">
        <v>58</v>
      </c>
      <c r="B168" s="14">
        <v>459190</v>
      </c>
      <c r="C168">
        <v>2021</v>
      </c>
    </row>
    <row r="169" spans="1:3" x14ac:dyDescent="0.35">
      <c r="A169" s="13" t="s">
        <v>58</v>
      </c>
      <c r="B169" s="14">
        <v>1178906</v>
      </c>
      <c r="C169">
        <v>2022</v>
      </c>
    </row>
    <row r="170" spans="1:3" x14ac:dyDescent="0.35">
      <c r="A170" s="13" t="s">
        <v>54</v>
      </c>
      <c r="B170" s="14">
        <v>530071</v>
      </c>
      <c r="C170">
        <v>2021</v>
      </c>
    </row>
    <row r="171" spans="1:3" x14ac:dyDescent="0.35">
      <c r="A171" s="13" t="s">
        <v>54</v>
      </c>
      <c r="B171" s="14">
        <v>1133333</v>
      </c>
      <c r="C171">
        <v>2022</v>
      </c>
    </row>
    <row r="172" spans="1:3" x14ac:dyDescent="0.35">
      <c r="A172" s="13" t="s">
        <v>192</v>
      </c>
      <c r="B172" s="14">
        <v>625000</v>
      </c>
      <c r="C172">
        <v>2020</v>
      </c>
    </row>
    <row r="173" spans="1:3" x14ac:dyDescent="0.35">
      <c r="A173" s="13" t="s">
        <v>193</v>
      </c>
      <c r="B173" s="14">
        <v>2552625</v>
      </c>
      <c r="C173">
        <v>2020</v>
      </c>
    </row>
    <row r="174" spans="1:3" x14ac:dyDescent="0.35">
      <c r="A174" s="13" t="s">
        <v>194</v>
      </c>
      <c r="B174" s="14">
        <v>485000</v>
      </c>
      <c r="C174">
        <v>2020</v>
      </c>
    </row>
    <row r="175" spans="1:3" x14ac:dyDescent="0.35">
      <c r="A175" s="13" t="s">
        <v>194</v>
      </c>
      <c r="B175" s="14">
        <v>1466230</v>
      </c>
      <c r="C175">
        <v>2021</v>
      </c>
    </row>
    <row r="176" spans="1:3" x14ac:dyDescent="0.35">
      <c r="A176" s="13" t="s">
        <v>194</v>
      </c>
      <c r="B176" s="14">
        <v>916230</v>
      </c>
      <c r="C176">
        <v>2022</v>
      </c>
    </row>
    <row r="177" spans="1:3" x14ac:dyDescent="0.35">
      <c r="A177" s="13" t="s">
        <v>139</v>
      </c>
      <c r="B177" s="14">
        <v>300000</v>
      </c>
      <c r="C177">
        <v>2019</v>
      </c>
    </row>
    <row r="178" spans="1:3" x14ac:dyDescent="0.35">
      <c r="A178" s="13" t="s">
        <v>139</v>
      </c>
      <c r="B178" s="14">
        <v>100000</v>
      </c>
      <c r="C178">
        <v>2020</v>
      </c>
    </row>
    <row r="179" spans="1:3" x14ac:dyDescent="0.35">
      <c r="A179" s="13" t="s">
        <v>139</v>
      </c>
      <c r="B179" s="14">
        <v>75000</v>
      </c>
      <c r="C179">
        <v>2021</v>
      </c>
    </row>
    <row r="180" spans="1:3" x14ac:dyDescent="0.35">
      <c r="A180" s="13" t="s">
        <v>139</v>
      </c>
      <c r="B180" s="14">
        <v>275000</v>
      </c>
      <c r="C180">
        <v>2022</v>
      </c>
    </row>
    <row r="181" spans="1:3" x14ac:dyDescent="0.35">
      <c r="A181" s="13" t="s">
        <v>195</v>
      </c>
      <c r="B181" s="14">
        <v>338000</v>
      </c>
      <c r="C181">
        <v>2018</v>
      </c>
    </row>
    <row r="182" spans="1:3" x14ac:dyDescent="0.35">
      <c r="A182" s="13" t="s">
        <v>195</v>
      </c>
      <c r="B182" s="14">
        <v>398000</v>
      </c>
      <c r="C182">
        <v>2019</v>
      </c>
    </row>
    <row r="183" spans="1:3" x14ac:dyDescent="0.35">
      <c r="A183" s="13" t="s">
        <v>195</v>
      </c>
      <c r="B183" s="14">
        <v>345000</v>
      </c>
      <c r="C183">
        <v>2020</v>
      </c>
    </row>
    <row r="184" spans="1:3" x14ac:dyDescent="0.35">
      <c r="A184" s="13" t="s">
        <v>195</v>
      </c>
      <c r="B184" s="14">
        <v>250000</v>
      </c>
      <c r="C184">
        <v>2021</v>
      </c>
    </row>
    <row r="185" spans="1:3" x14ac:dyDescent="0.35">
      <c r="A185" s="13" t="s">
        <v>195</v>
      </c>
      <c r="B185" s="14">
        <v>250000</v>
      </c>
      <c r="C185">
        <v>2022</v>
      </c>
    </row>
    <row r="186" spans="1:3" x14ac:dyDescent="0.35">
      <c r="A186" s="13" t="s">
        <v>196</v>
      </c>
      <c r="B186" s="14">
        <v>1000000</v>
      </c>
      <c r="C186">
        <v>2020</v>
      </c>
    </row>
    <row r="187" spans="1:3" x14ac:dyDescent="0.35">
      <c r="A187" s="13" t="s">
        <v>144</v>
      </c>
      <c r="B187" s="14">
        <v>50000</v>
      </c>
      <c r="C187">
        <v>2018</v>
      </c>
    </row>
    <row r="188" spans="1:3" x14ac:dyDescent="0.35">
      <c r="A188" s="13" t="s">
        <v>144</v>
      </c>
      <c r="B188" s="14">
        <v>750000</v>
      </c>
      <c r="C188">
        <v>2019</v>
      </c>
    </row>
    <row r="189" spans="1:3" x14ac:dyDescent="0.35">
      <c r="A189" s="13" t="s">
        <v>144</v>
      </c>
      <c r="B189" s="14">
        <v>590000</v>
      </c>
      <c r="C189">
        <v>2020</v>
      </c>
    </row>
    <row r="190" spans="1:3" x14ac:dyDescent="0.35">
      <c r="A190" s="13" t="s">
        <v>144</v>
      </c>
      <c r="B190" s="14">
        <v>1400000</v>
      </c>
      <c r="C190">
        <v>2021</v>
      </c>
    </row>
    <row r="191" spans="1:3" x14ac:dyDescent="0.35">
      <c r="A191" s="13" t="s">
        <v>144</v>
      </c>
      <c r="B191" s="14">
        <v>2000000</v>
      </c>
      <c r="C191">
        <v>2022</v>
      </c>
    </row>
    <row r="192" spans="1:3" x14ac:dyDescent="0.35">
      <c r="A192" s="13" t="s">
        <v>197</v>
      </c>
      <c r="B192" s="14">
        <v>300000</v>
      </c>
      <c r="C192">
        <v>2020</v>
      </c>
    </row>
    <row r="193" spans="1:3" x14ac:dyDescent="0.35">
      <c r="A193" s="13" t="s">
        <v>197</v>
      </c>
      <c r="B193" s="14">
        <v>25000</v>
      </c>
      <c r="C193">
        <v>2021</v>
      </c>
    </row>
    <row r="194" spans="1:3" x14ac:dyDescent="0.35">
      <c r="A194" s="13" t="s">
        <v>197</v>
      </c>
      <c r="B194" s="14">
        <v>600000</v>
      </c>
      <c r="C194">
        <v>2022</v>
      </c>
    </row>
    <row r="195" spans="1:3" x14ac:dyDescent="0.35">
      <c r="B195" s="30">
        <f>SUM(B2:B194)</f>
        <v>418515167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 Venture Fund</vt:lpstr>
      <vt:lpstr>Sixteen Thirty Fund</vt:lpstr>
      <vt:lpstr>Windward Fund</vt:lpstr>
      <vt:lpstr>Hopewell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 Thayer</dc:creator>
  <cp:lastModifiedBy>Parker Thayer</cp:lastModifiedBy>
  <dcterms:created xsi:type="dcterms:W3CDTF">2024-04-02T20:55:21Z</dcterms:created>
  <dcterms:modified xsi:type="dcterms:W3CDTF">2024-04-10T17:25:25Z</dcterms:modified>
</cp:coreProperties>
</file>